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03月" sheetId="1" r:id="rId4"/>
    <sheet state="visible" name="工作表4" sheetId="2" r:id="rId5"/>
  </sheets>
  <definedNames/>
  <calcPr/>
  <extLst>
    <ext uri="GoogleSheetsCustomDataVersion2">
      <go:sheetsCustomData xmlns:go="http://customooxmlschemas.google.com/" r:id="rId6" roundtripDataChecksum="vqRi375PGBzpE3zIqGkoTvP2L9WiMknN7EHxuvQ86pA="/>
    </ext>
  </extLst>
</workbook>
</file>

<file path=xl/sharedStrings.xml><?xml version="1.0" encoding="utf-8"?>
<sst xmlns="http://schemas.openxmlformats.org/spreadsheetml/2006/main" count="1188" uniqueCount="185">
  <si>
    <r>
      <rPr>
        <rFont val="細明體"/>
        <b/>
        <color theme="1"/>
        <sz val="18.0"/>
      </rPr>
      <t>台灣熊跑山俱樂部</t>
    </r>
    <r>
      <rPr>
        <rFont val="Arial"/>
        <b/>
        <color theme="1"/>
        <sz val="18.0"/>
      </rPr>
      <t>2023</t>
    </r>
    <r>
      <rPr>
        <rFont val="細明體"/>
        <b/>
        <color theme="1"/>
        <sz val="18.0"/>
      </rPr>
      <t xml:space="preserve">年度收支明細表
</t>
    </r>
  </si>
  <si>
    <t>跑步資訊</t>
  </si>
  <si>
    <t>當週收入</t>
  </si>
  <si>
    <t>當週支出</t>
  </si>
  <si>
    <t>跑次</t>
  </si>
  <si>
    <t>日期</t>
  </si>
  <si>
    <t>地點</t>
  </si>
  <si>
    <t>收入項目</t>
  </si>
  <si>
    <t>金額</t>
  </si>
  <si>
    <t>人數</t>
  </si>
  <si>
    <r>
      <rPr>
        <rFont val="Arial"/>
        <b/>
        <color theme="1"/>
        <sz val="14.0"/>
      </rPr>
      <t xml:space="preserve">報到收入
</t>
    </r>
    <r>
      <rPr>
        <rFont val="Arial"/>
        <b/>
        <color rgb="FFFF0000"/>
        <sz val="14.0"/>
      </rPr>
      <t>(自動計算)</t>
    </r>
  </si>
  <si>
    <t>支出項目</t>
  </si>
  <si>
    <t>支出金額</t>
  </si>
  <si>
    <t>三峽</t>
  </si>
  <si>
    <t>上週結餘</t>
  </si>
  <si>
    <t>男</t>
  </si>
  <si>
    <t>週報</t>
  </si>
  <si>
    <t>本週收入-支出</t>
  </si>
  <si>
    <t>女</t>
  </si>
  <si>
    <t>財報</t>
  </si>
  <si>
    <t>童</t>
  </si>
  <si>
    <t>免子麵粉補助</t>
  </si>
  <si>
    <t>補跑次(男)</t>
  </si>
  <si>
    <t>水車車資</t>
  </si>
  <si>
    <t>本週結餘</t>
  </si>
  <si>
    <t>其他贊助</t>
  </si>
  <si>
    <t>酒水飲料</t>
  </si>
  <si>
    <t>其他收入1</t>
  </si>
  <si>
    <t>其他支出1</t>
  </si>
  <si>
    <t>其他收入2</t>
  </si>
  <si>
    <t>其他支出2</t>
  </si>
  <si>
    <t>收入合計</t>
  </si>
  <si>
    <t>支出合計</t>
  </si>
  <si>
    <t>備註說明</t>
  </si>
  <si>
    <t xml:space="preserve">免子麵粉補助: 2男
其他支出1: 
其他支出2:                                                                                                               </t>
  </si>
  <si>
    <t>補跑次（女）</t>
  </si>
  <si>
    <t xml:space="preserve">免子麵粉補助: 2男
其他支出1: 紅豆糖水650冰塊170金紙45
其他收入1: 外套1000 短T 1245                                                                                                     </t>
  </si>
  <si>
    <t>象山</t>
  </si>
  <si>
    <t>補跑次(女)</t>
  </si>
  <si>
    <t xml:space="preserve">免子麵粉補助: 2男
其他支出1: 大年初一糖果996
其他支出2:                                                                                                               </t>
  </si>
  <si>
    <t>士林</t>
  </si>
  <si>
    <t xml:space="preserve">免子麵粉補助: 2男
其他支出1: 碎冰120衛生冰50蛋糕1980
其他支出2: 40次禮41600+匯費30+25次禮35353+轉帳費15                                                                                                             </t>
  </si>
  <si>
    <t>龍潭</t>
  </si>
  <si>
    <t xml:space="preserve">免子麵粉補助: 2男女
其他支出1: 冰塊50紅豆糖水650塑膠杯180垃圾袋100
其他支出2: 滿千次水晶紀念獎牌3400+匯費30（雷射2600+完稿800）+24屆會長選票1000                                                                                                             </t>
  </si>
  <si>
    <t xml:space="preserve">免子麵粉補助: 2男
其他支出1: 冰塊170紅豆650金桶420金紙75粉筆80
其他支出2:                                                                                                               </t>
  </si>
  <si>
    <t>貢寮</t>
  </si>
  <si>
    <t xml:space="preserve">免子麵粉補助: 1男1女
其他支出1: 紅豆650冰塊170蛋糕1980香油錢1200.1月6日冰塊120
其他支出2: 製作1111次跑衣223件44600元.打樣衣3件900元 .匯費30元.共付45530元                                                                                                          </t>
  </si>
  <si>
    <t>花蓮秀林鄉        特別跑步</t>
  </si>
  <si>
    <t>男(自駕)</t>
  </si>
  <si>
    <t>女(自駕)</t>
  </si>
  <si>
    <t>遊覽車(15000*2部)</t>
  </si>
  <si>
    <t>藍藍飯店(9桌*3700)+飲料4410</t>
  </si>
  <si>
    <t>其他支出1:</t>
  </si>
  <si>
    <t>免子麵粉補助: 2男
其他支出1:保險85人*59元+1人*21元(200萬/10萬) =5036
其他支出2:早餐 包子136個*18+豆漿68杯*15=$3468 午餐 飯糰 90個*55= $4950</t>
  </si>
  <si>
    <t>新莊                   紅洋裝慈善特跑</t>
  </si>
  <si>
    <t xml:space="preserve">免子麵粉補助: 2女
其他支出1: 衛生冰塊50碎冰120水車停車費100
其他收入1: 熊友拾獲20元                                                                                                    </t>
  </si>
  <si>
    <t>大溪</t>
  </si>
  <si>
    <t xml:space="preserve">免子麵粉補助: 2男
其他支出1: 冰塊50紅豆糖水650金紙75粉筆80
其他支出2:                                                                                                               </t>
  </si>
  <si>
    <t>新店</t>
  </si>
  <si>
    <t xml:space="preserve">免子麵粉補助: 2男
其他支出1: 冰塊50垃圾袋100塑膠杯180水車停車費150米粉湯母親花籃3000超嫂小女兒花籃2000
其他收入1:熊友玟媛拾獲10元.清杉拾獲5元                                                                                                               </t>
  </si>
  <si>
    <t xml:space="preserve">免子麵粉補助: 2男
其他支出1: 冰塊170紅豆糖水650金紙75檢修麥克風2只350
其他支出2:                                                                                                               </t>
  </si>
  <si>
    <t xml:space="preserve">免子麵粉補助: 1男1女
其他支出1: 冰塊50紅豆糖水650粉筆80蛋糕1980
其他支出2:                                                                                                               </t>
  </si>
  <si>
    <t>木柵</t>
  </si>
  <si>
    <t xml:space="preserve">免子麵粉補助: 2男
其他支出1: 1111次衣服設計費3030瓦斯365冰塊170水車停車費60
其他支出2:                                                                                                               </t>
  </si>
  <si>
    <t>三坑</t>
  </si>
  <si>
    <t xml:space="preserve">免子麵粉補助: 3男
其他支出1: 冰塊290金紙75紅豆.糖650杯子180熊友父親花籃3000
其他支出2: 三坑公園承租停車位5400                                                                                                            </t>
  </si>
  <si>
    <t>平溪</t>
  </si>
  <si>
    <t xml:space="preserve">免子麵粉補助: 2男
其他支出1: 冰塊290金紙75紅豆糖水650粉筆80
其他支出2:                                                                                                               </t>
  </si>
  <si>
    <t>龜山</t>
  </si>
  <si>
    <t xml:space="preserve">免子麵粉補助: 2女
其他支出1:冰塊410仙草糖水650金紙75塑膠杯180垃圾袋100蛋糕1980
其他收入1: 二天ㄧ夜退回民宿預付訂金3萬元                                                                                                          </t>
  </si>
  <si>
    <t>2023/10/28~29</t>
  </si>
  <si>
    <t>雲林古坑特跑</t>
  </si>
  <si>
    <t>週報,財報,匯費$90</t>
  </si>
  <si>
    <t>免子6位麵粉補助</t>
  </si>
  <si>
    <t>男生</t>
  </si>
  <si>
    <t>遊覽車(27500*3部)</t>
  </si>
  <si>
    <t>晚宴,保險~葉</t>
  </si>
  <si>
    <r>
      <rPr>
        <rFont val="Arial"/>
        <color theme="1"/>
        <sz val="12.0"/>
      </rPr>
      <t>酒水飲料</t>
    </r>
    <r>
      <rPr>
        <rFont val="Arial"/>
        <color theme="1"/>
        <sz val="10.0"/>
      </rPr>
      <t>(海宴,翁聚德,大楊梅鵝莊)</t>
    </r>
  </si>
  <si>
    <t>住宿房間收入</t>
  </si>
  <si>
    <t>海宴休閒飯店</t>
  </si>
  <si>
    <t>明心園(12間)</t>
  </si>
  <si>
    <t>其他支出3</t>
  </si>
  <si>
    <r>
      <rPr>
        <rFont val="Arial"/>
        <color theme="1"/>
        <sz val="12.0"/>
      </rPr>
      <t xml:space="preserve">免子麵粉補助:6男
其他支出1: 第一天早餐:包子豆漿$33*101+午餐便當$90*104+海宴:晚宴$4000*11+翁聚德:第二天午宴$2500*10+大楊梅鵝莊晚宴$5000*10=$131693
其他支出2: 海宴飯店住宿$46100+明心園住宿$32000+悅來鄉未住訂金給付$2000=$80100   </t>
    </r>
    <r>
      <rPr>
        <rFont val="Arial"/>
        <color theme="1"/>
        <sz val="14.0"/>
      </rPr>
      <t xml:space="preserve">                                                                                          </t>
    </r>
    <r>
      <rPr>
        <rFont val="Arial"/>
        <color theme="1"/>
        <sz val="12.0"/>
      </rPr>
      <t xml:space="preserve">其他支出3:衣服$30912+卡拉OK$3500+旅平險2天保險$6817+豆花&amp;愛玉$3200+餅乾&amp;花生$2640 =$47069                                                                                                             </t>
    </r>
  </si>
  <si>
    <t xml:space="preserve">免子麵粉補助: 2男
其他支出1: 紅豆黑米糖650冰塊290金紙75金亦榮熊友花籃2000
其他支出2:                                                                                                               </t>
  </si>
  <si>
    <t>桃園龜山</t>
  </si>
  <si>
    <t xml:space="preserve">免子麵粉補助: 2男
其他支出1: 仙草650冰塊530清潔費500（借雜貨店廁所）
其他支出2:                                                                                                               </t>
  </si>
  <si>
    <t>金山</t>
  </si>
  <si>
    <t xml:space="preserve">免子麵粉補助: 1男1女
其他支出1: 冰塊590仙草糖水650金紙75粉筆85蛋糕1980香油錢1200
其他支出2:                                                                                                               </t>
  </si>
  <si>
    <t xml:space="preserve">免子麵粉補助: 2男
其他支出1:冰塊590仙草糖水650金紙75滷味5000清潔費1200 
其他支出2:                                                                                                               </t>
  </si>
  <si>
    <t>侯硐</t>
  </si>
  <si>
    <t>補跑次(女</t>
  </si>
  <si>
    <t xml:space="preserve">免子麵粉補助: 2男
其他支出1: 冰塊590仙草糖水650金紙75杯180垃圾袋100
其他支出2:  二天一夜特跑房間訂金 3萬                                                                                                          </t>
  </si>
  <si>
    <t>陽明山</t>
  </si>
  <si>
    <t xml:space="preserve">免子麵粉補助: 1男1女
其他支出1: 冰塊590仙草糖水650金紙75粉筆80
其他支出2:                                                                                                               </t>
  </si>
  <si>
    <t>新竹新埔</t>
  </si>
  <si>
    <t xml:space="preserve">免子麵粉補助: 2男
其他支出1: 碎冰600冰塊120衛生冰50仙草+糖水650金紙75杯塑膠杯180(15*12元)
其他支出2:                                                                                                               </t>
  </si>
  <si>
    <t xml:space="preserve">免子麵粉補助: 1男1女
其他支出1: 冰塊590仙草650蛋糕1980熊友父親花籃2000
其他支出2:                                                                                                               </t>
  </si>
  <si>
    <t>福隆</t>
  </si>
  <si>
    <t xml:space="preserve">免子麵粉補助: 1男1女
其他支出1: 冰塊650仙草650粉筆80金紙75香油錢1000
其他支出2: 普渡:金紙823米鹽油薑477三牲1000水果5850(9/2付)餅乾3330金爐1050                                                                                                            </t>
  </si>
  <si>
    <t>基隆(正濱漁港)</t>
  </si>
  <si>
    <t xml:space="preserve">免子麵粉補助: 2男
其他支出1: 仙草糖水650碎冰480冰塊120衛生冰50塑膠杯180(15條*12)水車停車費50
其他收入1: 熊友撿到10元予以會裡                                                                                                               </t>
  </si>
  <si>
    <t>內湖(劍南蝶風)</t>
  </si>
  <si>
    <t xml:space="preserve">免子麵粉補助: 2男
其他支出1: 碎冰480冰塊120衛生冰50
其他支出2: 仙草600糖水50                                                                                                             </t>
  </si>
  <si>
    <t>龜山(北靈宮)</t>
  </si>
  <si>
    <t xml:space="preserve">免子麵粉補助: 2女
其他支出1:仙草糖水650碎冰600冰塊120衛生冰50金紙75蛋糕1980香油1200
其他支出2:                                                                                            </t>
  </si>
  <si>
    <t xml:space="preserve">免子麵粉補助: 2男
其他支出1: 仙草糖水650碎冰480冰塊120衛生冰50金紙75塑膠杯180(15條*12)醫藥用品680=2235
其他支出2: 兔子禮 $114240+匯費$30=$114270                                                                                                              </t>
  </si>
  <si>
    <t>汐止</t>
  </si>
  <si>
    <t xml:space="preserve">免子麵粉補助: 2男
其他收入1: 男熊友補1次數
其他支出1:仙草糖水650碎冰480冰塊120衛生冰50金紙75                                                                                                                 </t>
  </si>
  <si>
    <t>淡蘭古道特跑</t>
  </si>
  <si>
    <t>免子麵粉補助(男女)</t>
  </si>
  <si>
    <t>兔子贊助</t>
  </si>
  <si>
    <t>車資(桃園)*2*10000</t>
  </si>
  <si>
    <t>車資(新北)*3*9000</t>
  </si>
  <si>
    <t>中午便當(含司機*6+水車*1)共140個*$100</t>
  </si>
  <si>
    <t>水車車資&amp;用品</t>
  </si>
  <si>
    <t>晚餐14桌(含大桶子,冰塊,仙草)</t>
  </si>
  <si>
    <t>晚餐酒水(啤酒7箱*830=$5810+麥茶2箱*360=$720</t>
  </si>
  <si>
    <t>補給站酒水飲料</t>
  </si>
  <si>
    <t>斗篷 130件*$580</t>
  </si>
  <si>
    <t>護腕266個*$50</t>
  </si>
  <si>
    <t>其他支出</t>
  </si>
  <si>
    <t xml:space="preserve">贊助大德: 收入減支出不足額 $63388由兔子贊助
水車車資&amp;用品:(車資$4000+噹噹酒水$11010+仙草糖水$650+粉筆$70+金紙$75+冰塊$300+碎冰$600+衛生冰$50)=16755
其他支出: 海報加斗篷作稿$3000+卡拉OK音響$6500+保險$4468+場地費加香油錢$3600+塑膠袋$35+餅乾$1640= $19243                                                                                                           </t>
  </si>
  <si>
    <t>南港</t>
  </si>
  <si>
    <t xml:space="preserve">免子麵粉補助: 2男
其他收入1: 
其他支出1:仙草糖水650冰塊650清潔袋100杯180香油600                                                                                                                 </t>
  </si>
  <si>
    <t xml:space="preserve">免子麵粉補助: 2男
其他收入1: 
其他支出1:冰塊650仙草糖水650蛋糕1980                                                                                                                     </t>
  </si>
  <si>
    <t>瑞芳三貂嶺</t>
  </si>
  <si>
    <t>免子麵粉補助: 2男
其他收入1: 1086退啤酒錢 32隻*45=1440    傅明偉補1085(6/10)跑次$200
其他支出1: 冰塊$630+仙草$650+醫藥箱藥品$910 =$2190                                                                                                                                  其他支出2: 王大專祖母花籃$3000</t>
  </si>
  <si>
    <t>苗栗三灣</t>
  </si>
  <si>
    <t>車資2台</t>
  </si>
  <si>
    <t>中餐</t>
  </si>
  <si>
    <t>補給</t>
  </si>
  <si>
    <t>晚餐($3500*15桌)</t>
  </si>
  <si>
    <t>其他支出1:水果 $2828
其他支出2:仙草$300 + 香油錢$1200 + 保險$3889 +花生,餅乾$2950 = 8339</t>
  </si>
  <si>
    <t>免子麵粉補助: 2男
其他支出1:</t>
  </si>
  <si>
    <t>大棟山</t>
  </si>
  <si>
    <t>免子麵粉補助: 2男
其他支出1:仙草600糖50衛生冰100碎冰600垃圾袋100杯180</t>
  </si>
  <si>
    <t>基隆
外木山</t>
  </si>
  <si>
    <t xml:space="preserve">免子麵粉補助: 1女1男
其他支出1:仙草600糖50衛生冰50碎冰480金紙75醫藥195
</t>
  </si>
  <si>
    <t>新竹寶山
AIR</t>
  </si>
  <si>
    <t>參加人數</t>
  </si>
  <si>
    <t>辦桌試菜2桌</t>
  </si>
  <si>
    <t>自購衣服</t>
  </si>
  <si>
    <t>保險467人</t>
  </si>
  <si>
    <t>22屆撥款AIR</t>
  </si>
  <si>
    <t>遊覽車/11000*5台</t>
  </si>
  <si>
    <t>便當/90*266個</t>
  </si>
  <si>
    <t>辦桌帳篷(照明)</t>
  </si>
  <si>
    <t>舞台車卡拉OK</t>
  </si>
  <si>
    <t>醒獅團+紅包600*2</t>
  </si>
  <si>
    <t>福龍宮場地費6000+清潔費2000</t>
  </si>
  <si>
    <t>晚餐辦桌3500*50桌</t>
  </si>
  <si>
    <t>跑衣200*486件</t>
  </si>
  <si>
    <t>杯子80*470個</t>
  </si>
  <si>
    <t>餅乾花生點心</t>
  </si>
  <si>
    <t>財務報名/網路費/名單列印</t>
  </si>
  <si>
    <t>物資運送</t>
  </si>
  <si>
    <t xml:space="preserve">王坤徒熊友贊助AIR帽子470頂  許懷台熊友贊助高粱酒一箱 仙草冰&amp;香蕉(辦桌贊助)    湯圓(廟方贊助)                                                                                                                                                                                                                                           其他支出1:跑衣打樣280*6件 1680 / 兔子衣服230*8件 1840
其他支出2:啤酒42*820瓶 34440 / 易開罐啤酒580*11箱 6380 / 礦泉水65*24大瓶1560 /礦泉水65*小30箱1950 / 舒跑370*大2箱740 / 舒跑170*小24箱4080 / 沙士190*20箱3800 /  麥茶350*大2箱700 / 冰塊2000
其他支出3: </t>
  </si>
  <si>
    <t xml:space="preserve">免子麵粉補助: 1女1男
其他支出1:綠豆180薏仁25糖25衛生冰50碎冰2包240
</t>
  </si>
  <si>
    <t xml:space="preserve">免子麵粉補助: 2女
其他支出1:煮綠豆230衛生冰50碎冰480塑膠杯180金紙75粉筆67蛋糕1980
</t>
  </si>
  <si>
    <t>基隆</t>
  </si>
  <si>
    <t xml:space="preserve">免子麵粉補助: 2男 
其他支出1:香油錢1200綠豆230碎冰360衛生冰50金紙75
</t>
  </si>
  <si>
    <t>石碇</t>
  </si>
  <si>
    <t xml:space="preserve">免子麵粉補助: 2男 
其他支出1:綠豆150薏仁30糖40碎冰240衛生冰50金紙75
</t>
  </si>
  <si>
    <t xml:space="preserve">免子麵粉補助: 2女 
其他支出1: 紅豆5斤400元黑糯米1斤50元糖40元碎冰1包120元衛生冰50元
</t>
  </si>
  <si>
    <t>免子麵粉補助: 1男  1女
其他收入1: 
其他支出1: 紅豆冰塊610塑膠杯180垃圾袋100香油錢1200</t>
  </si>
  <si>
    <t>桃園
虎頭山</t>
  </si>
  <si>
    <t xml:space="preserve">免子麵粉補助: 2男 
其他支出1: 金紙 $75 仙草,糖水 $550 碎冰 $170  蛋糕 $1980
其他支出2: 梁家國 花籃 $2000                                                                                      </t>
  </si>
  <si>
    <t>新店安坑</t>
  </si>
  <si>
    <t>其他收入</t>
  </si>
  <si>
    <t>其他贊助2</t>
  </si>
  <si>
    <t>其他贊助3</t>
  </si>
  <si>
    <t xml:space="preserve">免子麵粉補助:  2男                                                                                                                                                                                                                                                 其他收入 :賣外套 1 件 500 熊友拾金不昧繳會 200
其他支出1:紅豆湯490.瓦斯365.金紙75.碎冰240 
其他支出2: 特多龍3分繩1捆2000.粉筆340.海報50  </t>
  </si>
  <si>
    <t>雙溪</t>
  </si>
  <si>
    <t>免子麵粉補助:  1男  1女
其他支出1: 周清圳母親花籃 $3000</t>
  </si>
  <si>
    <t>其他贊助1</t>
  </si>
  <si>
    <t>免子麵粉補助: 1男  1女
其他支出1: 網路租賃$5860 
其他支出2: AIR背板夾子$160 + 文具,支出單$218</t>
  </si>
  <si>
    <t>桃園自己人餐廳</t>
  </si>
  <si>
    <t>免子麵粉補助:  2男  
其他支出1: 蛋糕 4280</t>
  </si>
  <si>
    <t>年會明細</t>
  </si>
  <si>
    <t>年會</t>
  </si>
  <si>
    <t>辦桌33桌</t>
  </si>
  <si>
    <t>BASH</t>
  </si>
  <si>
    <t>高梁6瓶</t>
  </si>
  <si>
    <t>威士忌12瓶</t>
  </si>
  <si>
    <r>
      <rPr>
        <rFont val="Arial"/>
        <color theme="1"/>
        <sz val="14.0"/>
      </rPr>
      <t>其他贊助</t>
    </r>
    <r>
      <rPr>
        <rFont val="Arial"/>
        <color theme="1"/>
        <sz val="14.0"/>
      </rPr>
      <t xml:space="preserve">1: MC12000, </t>
    </r>
    <r>
      <rPr>
        <rFont val="Arial"/>
        <color theme="1"/>
        <sz val="14.0"/>
      </rPr>
      <t>王董</t>
    </r>
    <r>
      <rPr>
        <rFont val="Arial"/>
        <color theme="1"/>
        <sz val="14.0"/>
      </rPr>
      <t>6000</t>
    </r>
    <r>
      <rPr>
        <rFont val="Arial"/>
        <color theme="1"/>
        <sz val="14.0"/>
      </rPr>
      <t>共</t>
    </r>
    <r>
      <rPr>
        <rFont val="Arial"/>
        <color theme="1"/>
        <sz val="14.0"/>
      </rPr>
      <t>18000</t>
    </r>
    <r>
      <rPr>
        <rFont val="Arial"/>
        <color theme="1"/>
        <sz val="14.0"/>
      </rPr>
      <t>元</t>
    </r>
    <r>
      <rPr>
        <rFont val="Arial"/>
        <color theme="1"/>
        <sz val="14.0"/>
      </rPr>
      <t xml:space="preserve"> </t>
    </r>
    <r>
      <rPr>
        <rFont val="Arial"/>
        <color theme="1"/>
        <sz val="14.0"/>
      </rPr>
      <t>自付快樂兔</t>
    </r>
    <r>
      <rPr>
        <rFont val="Arial"/>
        <color theme="1"/>
        <sz val="14.0"/>
      </rPr>
      <t>1</t>
    </r>
    <r>
      <rPr>
        <rFont val="Arial"/>
        <color theme="1"/>
        <sz val="14.0"/>
      </rPr>
      <t>桌</t>
    </r>
    <r>
      <rPr>
        <rFont val="Arial"/>
        <color theme="1"/>
        <sz val="14.0"/>
      </rPr>
      <t>,</t>
    </r>
    <r>
      <rPr>
        <rFont val="Arial"/>
        <color theme="1"/>
        <sz val="14.0"/>
      </rPr>
      <t>挺進隊</t>
    </r>
    <r>
      <rPr>
        <rFont val="Arial"/>
        <color theme="1"/>
        <sz val="14.0"/>
      </rPr>
      <t>2</t>
    </r>
    <r>
      <rPr>
        <rFont val="Arial"/>
        <color theme="1"/>
        <sz val="14.0"/>
      </rPr>
      <t>桌
其他收入</t>
    </r>
    <r>
      <rPr>
        <rFont val="Arial"/>
        <color theme="1"/>
        <sz val="14.0"/>
      </rPr>
      <t xml:space="preserve">2: </t>
    </r>
    <r>
      <rPr>
        <rFont val="Arial"/>
        <color theme="1"/>
        <sz val="14.0"/>
      </rPr>
      <t>售外套</t>
    </r>
    <r>
      <rPr>
        <rFont val="Arial"/>
        <color theme="1"/>
        <sz val="14.0"/>
      </rPr>
      <t xml:space="preserve">500 * 20, </t>
    </r>
    <r>
      <rPr>
        <rFont val="Arial"/>
        <color theme="1"/>
        <sz val="14.0"/>
      </rPr>
      <t>毛巾</t>
    </r>
    <r>
      <rPr>
        <rFont val="Arial"/>
        <color theme="1"/>
        <sz val="14.0"/>
      </rPr>
      <t xml:space="preserve">300 * 41, </t>
    </r>
    <r>
      <rPr>
        <rFont val="Arial"/>
        <color theme="1"/>
        <sz val="14.0"/>
      </rPr>
      <t>短</t>
    </r>
    <r>
      <rPr>
        <rFont val="Arial"/>
        <color theme="1"/>
        <sz val="14.0"/>
      </rPr>
      <t xml:space="preserve">T200 * 15, </t>
    </r>
    <r>
      <rPr>
        <rFont val="Arial"/>
        <color theme="1"/>
        <sz val="14.0"/>
      </rPr>
      <t>兔包</t>
    </r>
    <r>
      <rPr>
        <rFont val="Arial"/>
        <color theme="1"/>
        <sz val="14.0"/>
      </rPr>
      <t xml:space="preserve">1000 * 1
</t>
    </r>
    <r>
      <rPr>
        <rFont val="Arial"/>
        <color theme="1"/>
        <sz val="14.0"/>
      </rPr>
      <t>其他支出</t>
    </r>
    <r>
      <rPr>
        <rFont val="Arial"/>
        <color theme="1"/>
        <sz val="14.0"/>
      </rPr>
      <t xml:space="preserve">1: </t>
    </r>
    <r>
      <rPr>
        <rFont val="Arial"/>
        <color theme="1"/>
        <sz val="14.0"/>
      </rPr>
      <t>卡拉</t>
    </r>
    <r>
      <rPr>
        <rFont val="Arial"/>
        <color theme="1"/>
        <sz val="14.0"/>
      </rPr>
      <t xml:space="preserve">OK 6000, </t>
    </r>
    <r>
      <rPr>
        <rFont val="Arial"/>
        <color theme="1"/>
        <sz val="14.0"/>
      </rPr>
      <t>卡拉</t>
    </r>
    <r>
      <rPr>
        <rFont val="Arial"/>
        <color theme="1"/>
        <sz val="14.0"/>
      </rPr>
      <t>OK</t>
    </r>
    <r>
      <rPr>
        <rFont val="Arial"/>
        <color theme="1"/>
        <sz val="14.0"/>
      </rPr>
      <t>便當</t>
    </r>
    <r>
      <rPr>
        <rFont val="Arial"/>
        <color theme="1"/>
        <sz val="14.0"/>
      </rPr>
      <t>80 * 2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</si>
</sst>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[$$]#,##0"/>
  </numFmts>
  <fonts count="17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b/>
      <sz val="11.0"/>
      <color theme="1"/>
      <name val="Arial"/>
    </font>
    <font>
      <sz val="14.0"/>
      <color theme="1"/>
      <name val="Arial"/>
    </font>
    <font>
      <color theme="1"/>
      <name val="Arial"/>
    </font>
    <font>
      <b/>
      <sz val="14.0"/>
      <color rgb="FF0000FF"/>
      <name val="Arial"/>
    </font>
    <font>
      <b/>
      <sz val="14.0"/>
      <color rgb="FFFF0000"/>
      <name val="Arial"/>
    </font>
    <font>
      <strike/>
      <color theme="1"/>
      <name val="Arial"/>
    </font>
    <font>
      <b/>
      <color theme="1"/>
      <name val="Arial"/>
    </font>
    <font>
      <sz val="14.0"/>
      <color rgb="FF000000"/>
      <name val="Arial"/>
    </font>
    <font>
      <sz val="12.0"/>
      <color theme="1"/>
      <name val="Arial"/>
    </font>
    <font>
      <sz val="13.0"/>
      <color theme="1"/>
      <name val="Arial"/>
    </font>
    <font>
      <color theme="1"/>
      <name val="Arial"/>
      <scheme val="minor"/>
    </font>
    <font>
      <b/>
      <sz val="14.0"/>
      <color theme="1"/>
      <name val="Arial"/>
      <scheme val="minor"/>
    </font>
    <font>
      <sz val="14.0"/>
      <color theme="1"/>
      <name val="MingLiu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2" fontId="2" numFmtId="0" xfId="0" applyBorder="1" applyFont="1"/>
    <xf borderId="3" fillId="2" fontId="2" numFmtId="0" xfId="0" applyBorder="1" applyFont="1"/>
    <xf borderId="0" fillId="2" fontId="1" numFmtId="0" xfId="0" applyAlignment="1" applyFont="1">
      <alignment horizontal="center" shrinkToFit="0" vertical="top" wrapText="1"/>
    </xf>
    <xf borderId="1" fillId="3" fontId="3" numFmtId="0" xfId="0" applyAlignment="1" applyBorder="1" applyFill="1" applyFont="1">
      <alignment horizontal="center"/>
    </xf>
    <xf borderId="2" fillId="3" fontId="2" numFmtId="0" xfId="0" applyBorder="1" applyFont="1"/>
    <xf borderId="3" fillId="3" fontId="2" numFmtId="0" xfId="0" applyBorder="1" applyFont="1"/>
    <xf borderId="0" fillId="3" fontId="3" numFmtId="0" xfId="0" applyAlignment="1" applyFont="1">
      <alignment horizontal="center"/>
    </xf>
    <xf borderId="4" fillId="4" fontId="3" numFmtId="0" xfId="0" applyAlignment="1" applyBorder="1" applyFill="1" applyFont="1">
      <alignment horizontal="center" vertical="center"/>
    </xf>
    <xf borderId="1" fillId="4" fontId="3" numFmtId="0" xfId="0" applyAlignment="1" applyBorder="1" applyFont="1">
      <alignment horizontal="center" vertical="center"/>
    </xf>
    <xf borderId="3" fillId="4" fontId="2" numFmtId="0" xfId="0" applyBorder="1" applyFont="1"/>
    <xf borderId="4" fillId="4" fontId="4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center" readingOrder="0" vertical="center"/>
    </xf>
    <xf borderId="5" fillId="3" fontId="5" numFmtId="0" xfId="0" applyAlignment="1" applyBorder="1" applyFont="1">
      <alignment horizontal="center" readingOrder="0" vertical="center"/>
    </xf>
    <xf borderId="6" fillId="3" fontId="5" numFmtId="164" xfId="0" applyAlignment="1" applyBorder="1" applyFont="1" applyNumberFormat="1">
      <alignment horizontal="center" readingOrder="0" vertical="center"/>
    </xf>
    <xf borderId="6" fillId="3" fontId="6" numFmtId="0" xfId="0" applyAlignment="1" applyBorder="1" applyFont="1">
      <alignment vertical="center"/>
    </xf>
    <xf borderId="6" fillId="3" fontId="5" numFmtId="0" xfId="0" applyAlignment="1" applyBorder="1" applyFont="1">
      <alignment horizontal="center" vertical="center"/>
    </xf>
    <xf borderId="6" fillId="3" fontId="3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 vertical="center"/>
    </xf>
    <xf borderId="3" fillId="3" fontId="3" numFmtId="165" xfId="0" applyAlignment="1" applyBorder="1" applyFont="1" applyNumberFormat="1">
      <alignment horizontal="center" vertical="center"/>
    </xf>
    <xf borderId="3" fillId="3" fontId="6" numFmtId="0" xfId="0" applyAlignment="1" applyBorder="1" applyFont="1">
      <alignment readingOrder="0" vertical="center"/>
    </xf>
    <xf borderId="3" fillId="3" fontId="6" numFmtId="0" xfId="0" applyAlignment="1" applyBorder="1" applyFont="1">
      <alignment vertical="center"/>
    </xf>
    <xf borderId="3" fillId="3" fontId="3" numFmtId="165" xfId="0" applyAlignment="1" applyBorder="1" applyFont="1" applyNumberFormat="1">
      <alignment horizontal="right" vertical="center"/>
    </xf>
    <xf borderId="3" fillId="3" fontId="5" numFmtId="0" xfId="0" applyAlignment="1" applyBorder="1" applyFont="1">
      <alignment horizontal="center" vertical="center"/>
    </xf>
    <xf borderId="3" fillId="3" fontId="4" numFmtId="0" xfId="0" applyAlignment="1" applyBorder="1" applyFont="1">
      <alignment horizontal="center" vertical="center"/>
    </xf>
    <xf borderId="0" fillId="3" fontId="6" numFmtId="0" xfId="0" applyAlignment="1" applyFont="1">
      <alignment vertical="center"/>
    </xf>
    <xf borderId="7" fillId="4" fontId="2" numFmtId="0" xfId="0" applyBorder="1" applyFont="1"/>
    <xf borderId="8" fillId="4" fontId="2" numFmtId="0" xfId="0" applyBorder="1" applyFont="1"/>
    <xf borderId="9" fillId="4" fontId="8" numFmtId="0" xfId="0" applyAlignment="1" applyBorder="1" applyFont="1">
      <alignment horizontal="center" vertical="center"/>
    </xf>
    <xf borderId="9" fillId="4" fontId="3" numFmtId="165" xfId="0" applyAlignment="1" applyBorder="1" applyFont="1" applyNumberFormat="1">
      <alignment horizontal="center" vertical="center"/>
    </xf>
    <xf borderId="9" fillId="4" fontId="6" numFmtId="0" xfId="0" applyAlignment="1" applyBorder="1" applyFont="1">
      <alignment readingOrder="0" vertical="center"/>
    </xf>
    <xf borderId="9" fillId="4" fontId="6" numFmtId="0" xfId="0" applyAlignment="1" applyBorder="1" applyFont="1">
      <alignment vertical="center"/>
    </xf>
    <xf borderId="9" fillId="4" fontId="3" numFmtId="165" xfId="0" applyAlignment="1" applyBorder="1" applyFont="1" applyNumberFormat="1">
      <alignment horizontal="right" vertical="center"/>
    </xf>
    <xf borderId="9" fillId="4" fontId="5" numFmtId="0" xfId="0" applyAlignment="1" applyBorder="1" applyFon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0" fillId="4" fontId="6" numFmtId="0" xfId="0" applyAlignment="1" applyFont="1">
      <alignment vertical="center"/>
    </xf>
    <xf borderId="7" fillId="3" fontId="2" numFmtId="0" xfId="0" applyBorder="1" applyFont="1"/>
    <xf borderId="8" fillId="3" fontId="2" numFmtId="0" xfId="0" applyBorder="1" applyFont="1"/>
    <xf borderId="9" fillId="3" fontId="7" numFmtId="0" xfId="0" applyAlignment="1" applyBorder="1" applyFont="1">
      <alignment horizontal="center" vertical="center"/>
    </xf>
    <xf borderId="9" fillId="3" fontId="3" numFmtId="165" xfId="0" applyAlignment="1" applyBorder="1" applyFont="1" applyNumberFormat="1">
      <alignment horizontal="center" vertical="center"/>
    </xf>
    <xf borderId="9" fillId="3" fontId="6" numFmtId="0" xfId="0" applyAlignment="1" applyBorder="1" applyFont="1">
      <alignment vertical="center"/>
    </xf>
    <xf borderId="9" fillId="3" fontId="3" numFmtId="165" xfId="0" applyAlignment="1" applyBorder="1" applyFont="1" applyNumberFormat="1">
      <alignment horizontal="right" vertical="center"/>
    </xf>
    <xf borderId="9" fillId="3" fontId="5" numFmtId="0" xfId="0" applyAlignment="1" applyBorder="1" applyFont="1">
      <alignment vertical="center"/>
    </xf>
    <xf borderId="9" fillId="4" fontId="7" numFmtId="0" xfId="0" applyAlignment="1" applyBorder="1" applyFont="1">
      <alignment horizontal="center" vertical="center"/>
    </xf>
    <xf borderId="9" fillId="4" fontId="5" numFmtId="0" xfId="0" applyAlignment="1" applyBorder="1" applyFont="1">
      <alignment vertical="center"/>
    </xf>
    <xf borderId="8" fillId="4" fontId="3" numFmtId="0" xfId="0" applyAlignment="1" applyBorder="1" applyFont="1">
      <alignment horizontal="center" vertical="center"/>
    </xf>
    <xf borderId="9" fillId="3" fontId="5" numFmtId="0" xfId="0" applyAlignment="1" applyBorder="1" applyFont="1">
      <alignment horizontal="center" vertical="center"/>
    </xf>
    <xf borderId="9" fillId="3" fontId="6" numFmtId="165" xfId="0" applyAlignment="1" applyBorder="1" applyFont="1" applyNumberFormat="1">
      <alignment vertical="center"/>
    </xf>
    <xf borderId="9" fillId="4" fontId="5" numFmtId="0" xfId="0" applyAlignment="1" applyBorder="1" applyFont="1">
      <alignment horizontal="center" vertical="center"/>
    </xf>
    <xf borderId="9" fillId="4" fontId="6" numFmtId="165" xfId="0" applyAlignment="1" applyBorder="1" applyFont="1" applyNumberFormat="1">
      <alignment vertical="center"/>
    </xf>
    <xf borderId="9" fillId="3" fontId="2" numFmtId="0" xfId="0" applyBorder="1" applyFont="1"/>
    <xf borderId="10" fillId="4" fontId="3" numFmtId="0" xfId="0" applyAlignment="1" applyBorder="1" applyFont="1">
      <alignment horizontal="center" vertical="center"/>
    </xf>
    <xf borderId="10" fillId="4" fontId="2" numFmtId="0" xfId="0" applyBorder="1" applyFont="1"/>
    <xf borderId="9" fillId="4" fontId="2" numFmtId="0" xfId="0" applyBorder="1" applyFont="1"/>
    <xf borderId="9" fillId="4" fontId="3" numFmtId="0" xfId="0" applyAlignment="1" applyBorder="1" applyFont="1">
      <alignment horizontal="center" vertical="center"/>
    </xf>
    <xf borderId="9" fillId="4" fontId="8" numFmtId="165" xfId="0" applyAlignment="1" applyBorder="1" applyFont="1" applyNumberFormat="1">
      <alignment horizontal="right" vertical="center"/>
    </xf>
    <xf borderId="9" fillId="4" fontId="3" numFmtId="0" xfId="0" applyAlignment="1" applyBorder="1" applyFont="1">
      <alignment vertical="center"/>
    </xf>
    <xf borderId="11" fillId="3" fontId="2" numFmtId="0" xfId="0" applyBorder="1" applyFont="1"/>
    <xf borderId="9" fillId="3" fontId="3" numFmtId="0" xfId="0" applyAlignment="1" applyBorder="1" applyFont="1">
      <alignment horizontal="center" vertical="center"/>
    </xf>
    <xf borderId="10" fillId="3" fontId="5" numFmtId="165" xfId="0" applyAlignment="1" applyBorder="1" applyFont="1" applyNumberFormat="1">
      <alignment shrinkToFit="0" vertical="center" wrapText="1"/>
    </xf>
    <xf borderId="10" fillId="3" fontId="2" numFmtId="0" xfId="0" applyBorder="1" applyFont="1"/>
    <xf borderId="5" fillId="4" fontId="5" numFmtId="0" xfId="0" applyAlignment="1" applyBorder="1" applyFont="1">
      <alignment horizontal="center" readingOrder="0" vertical="center"/>
    </xf>
    <xf borderId="6" fillId="4" fontId="5" numFmtId="164" xfId="0" applyAlignment="1" applyBorder="1" applyFont="1" applyNumberFormat="1">
      <alignment horizontal="center" readingOrder="0" vertical="center"/>
    </xf>
    <xf borderId="6" fillId="4" fontId="6" numFmtId="0" xfId="0" applyAlignment="1" applyBorder="1" applyFont="1">
      <alignment vertical="center"/>
    </xf>
    <xf borderId="6" fillId="4" fontId="5" numFmtId="0" xfId="0" applyAlignment="1" applyBorder="1" applyFont="1">
      <alignment horizontal="center" readingOrder="0" vertical="center"/>
    </xf>
    <xf borderId="6" fillId="4" fontId="3" numFmtId="0" xfId="0" applyAlignment="1" applyBorder="1" applyFont="1">
      <alignment horizontal="center" vertical="center"/>
    </xf>
    <xf borderId="3" fillId="4" fontId="7" numFmtId="0" xfId="0" applyAlignment="1" applyBorder="1" applyFont="1">
      <alignment horizontal="center" vertical="center"/>
    </xf>
    <xf borderId="3" fillId="4" fontId="3" numFmtId="165" xfId="0" applyAlignment="1" applyBorder="1" applyFont="1" applyNumberFormat="1">
      <alignment horizontal="center" vertical="center"/>
    </xf>
    <xf borderId="3" fillId="4" fontId="3" numFmtId="0" xfId="0" applyAlignment="1" applyBorder="1" applyFont="1">
      <alignment readingOrder="0" vertical="center"/>
    </xf>
    <xf borderId="3" fillId="4" fontId="3" numFmtId="0" xfId="0" applyAlignment="1" applyBorder="1" applyFont="1">
      <alignment vertical="center"/>
    </xf>
    <xf borderId="3" fillId="4" fontId="3" numFmtId="165" xfId="0" applyAlignment="1" applyBorder="1" applyFont="1" applyNumberFormat="1">
      <alignment horizontal="right" vertical="center"/>
    </xf>
    <xf borderId="3" fillId="4" fontId="5" numFmtId="0" xfId="0" applyAlignment="1" applyBorder="1" applyFont="1">
      <alignment horizontal="center" vertical="center"/>
    </xf>
    <xf borderId="3" fillId="4" fontId="4" numFmtId="0" xfId="0" applyAlignment="1" applyBorder="1" applyFont="1">
      <alignment horizontal="center" vertical="center"/>
    </xf>
    <xf borderId="9" fillId="3" fontId="8" numFmtId="0" xfId="0" applyAlignment="1" applyBorder="1" applyFont="1">
      <alignment horizontal="center" vertical="center"/>
    </xf>
    <xf borderId="9" fillId="3" fontId="3" numFmtId="0" xfId="0" applyAlignment="1" applyBorder="1" applyFont="1">
      <alignment readingOrder="0" vertical="center"/>
    </xf>
    <xf borderId="9" fillId="3" fontId="3" numFmtId="0" xfId="0" applyAlignment="1" applyBorder="1" applyFont="1">
      <alignment vertical="center"/>
    </xf>
    <xf borderId="9" fillId="3" fontId="5" numFmtId="0" xfId="0" applyAlignment="1" applyBorder="1" applyFont="1">
      <alignment horizontal="center" vertical="center"/>
    </xf>
    <xf borderId="9" fillId="3" fontId="8" numFmtId="165" xfId="0" applyAlignment="1" applyBorder="1" applyFont="1" applyNumberFormat="1">
      <alignment horizontal="center" vertical="center"/>
    </xf>
    <xf borderId="8" fillId="3" fontId="3" numFmtId="0" xfId="0" applyAlignment="1" applyBorder="1" applyFont="1">
      <alignment horizontal="center" vertical="center"/>
    </xf>
    <xf borderId="9" fillId="4" fontId="5" numFmtId="0" xfId="0" applyAlignment="1" applyBorder="1" applyFont="1">
      <alignment horizontal="center" readingOrder="0" vertical="center"/>
    </xf>
    <xf borderId="9" fillId="4" fontId="3" numFmtId="165" xfId="0" applyAlignment="1" applyBorder="1" applyFont="1" applyNumberFormat="1">
      <alignment horizontal="center" readingOrder="0" vertical="center"/>
    </xf>
    <xf borderId="9" fillId="4" fontId="3" numFmtId="0" xfId="0" applyAlignment="1" applyBorder="1" applyFont="1">
      <alignment readingOrder="0" vertical="center"/>
    </xf>
    <xf borderId="9" fillId="4" fontId="3" numFmtId="165" xfId="0" applyAlignment="1" applyBorder="1" applyFont="1" applyNumberFormat="1">
      <alignment readingOrder="0" vertical="center"/>
    </xf>
    <xf borderId="9" fillId="3" fontId="3" numFmtId="165" xfId="0" applyAlignment="1" applyBorder="1" applyFont="1" applyNumberFormat="1">
      <alignment vertical="center"/>
    </xf>
    <xf borderId="9" fillId="3" fontId="3" numFmtId="165" xfId="0" applyAlignment="1" applyBorder="1" applyFont="1" applyNumberFormat="1">
      <alignment horizontal="right" readingOrder="0" vertical="center"/>
    </xf>
    <xf borderId="9" fillId="3" fontId="3" numFmtId="165" xfId="0" applyAlignment="1" applyBorder="1" applyFont="1" applyNumberFormat="1">
      <alignment readingOrder="0" vertical="center"/>
    </xf>
    <xf borderId="9" fillId="4" fontId="3" numFmtId="165" xfId="0" applyAlignment="1" applyBorder="1" applyFont="1" applyNumberFormat="1">
      <alignment vertical="center"/>
    </xf>
    <xf borderId="10" fillId="3" fontId="3" numFmtId="0" xfId="0" applyAlignment="1" applyBorder="1" applyFont="1">
      <alignment horizontal="center" vertical="center"/>
    </xf>
    <xf borderId="9" fillId="3" fontId="3" numFmtId="0" xfId="0" applyAlignment="1" applyBorder="1" applyFont="1">
      <alignment horizontal="center" vertical="center"/>
    </xf>
    <xf borderId="9" fillId="3" fontId="8" numFmtId="165" xfId="0" applyAlignment="1" applyBorder="1" applyFont="1" applyNumberFormat="1">
      <alignment horizontal="right" vertical="center"/>
    </xf>
    <xf borderId="11" fillId="4" fontId="2" numFmtId="0" xfId="0" applyBorder="1" applyFont="1"/>
    <xf borderId="10" fillId="4" fontId="3" numFmtId="165" xfId="0" applyAlignment="1" applyBorder="1" applyFont="1" applyNumberFormat="1">
      <alignment readingOrder="0" shrinkToFit="0" vertical="center" wrapText="1"/>
    </xf>
    <xf borderId="6" fillId="3" fontId="5" numFmtId="0" xfId="0" applyAlignment="1" applyBorder="1" applyFont="1">
      <alignment horizontal="center" readingOrder="0" vertical="center"/>
    </xf>
    <xf borderId="3" fillId="3" fontId="3" numFmtId="0" xfId="0" applyAlignment="1" applyBorder="1" applyFont="1">
      <alignment readingOrder="0" vertical="center"/>
    </xf>
    <xf borderId="3" fillId="3" fontId="3" numFmtId="0" xfId="0" applyAlignment="1" applyBorder="1" applyFont="1">
      <alignment vertical="center"/>
    </xf>
    <xf borderId="9" fillId="4" fontId="7" numFmtId="0" xfId="0" applyAlignment="1" applyBorder="1" applyFont="1">
      <alignment horizontal="center" readingOrder="0" vertical="center"/>
    </xf>
    <xf borderId="9" fillId="4" fontId="3" numFmtId="165" xfId="0" applyAlignment="1" applyBorder="1" applyFont="1" applyNumberFormat="1">
      <alignment horizontal="right" readingOrder="0" vertical="center"/>
    </xf>
    <xf borderId="10" fillId="4" fontId="3" numFmtId="0" xfId="0" applyAlignment="1" applyBorder="1" applyFont="1">
      <alignment horizontal="center" vertical="center"/>
    </xf>
    <xf borderId="9" fillId="4" fontId="3" numFmtId="0" xfId="0" applyAlignment="1" applyBorder="1" applyFont="1">
      <alignment horizontal="center" vertical="center"/>
    </xf>
    <xf borderId="10" fillId="3" fontId="5" numFmtId="165" xfId="0" applyAlignment="1" applyBorder="1" applyFont="1" applyNumberFormat="1">
      <alignment readingOrder="0" shrinkToFit="0" vertical="center" wrapText="1"/>
    </xf>
    <xf borderId="10" fillId="4" fontId="5" numFmtId="165" xfId="0" applyAlignment="1" applyBorder="1" applyFont="1" applyNumberFormat="1">
      <alignment readingOrder="0" shrinkToFit="0" vertical="center" wrapText="1"/>
    </xf>
    <xf borderId="0" fillId="3" fontId="9" numFmtId="0" xfId="0" applyAlignment="1" applyFont="1">
      <alignment vertical="center"/>
    </xf>
    <xf borderId="0" fillId="3" fontId="6" numFmtId="0" xfId="0" applyAlignment="1" applyFont="1">
      <alignment vertical="bottom"/>
    </xf>
    <xf borderId="0" fillId="4" fontId="6" numFmtId="0" xfId="0" applyAlignment="1" applyFont="1">
      <alignment vertical="bottom"/>
    </xf>
    <xf borderId="9" fillId="3" fontId="10" numFmtId="165" xfId="0" applyAlignment="1" applyBorder="1" applyFont="1" applyNumberFormat="1">
      <alignment readingOrder="0" vertical="center"/>
    </xf>
    <xf borderId="9" fillId="4" fontId="10" numFmtId="165" xfId="0" applyAlignment="1" applyBorder="1" applyFont="1" applyNumberFormat="1">
      <alignment vertical="center"/>
    </xf>
    <xf borderId="9" fillId="4" fontId="10" numFmtId="165" xfId="0" applyAlignment="1" applyBorder="1" applyFont="1" applyNumberFormat="1">
      <alignment readingOrder="0" vertical="center"/>
    </xf>
    <xf borderId="9" fillId="3" fontId="10" numFmtId="165" xfId="0" applyAlignment="1" applyBorder="1" applyFont="1" applyNumberFormat="1">
      <alignment vertical="center"/>
    </xf>
    <xf borderId="6" fillId="4" fontId="5" numFmtId="0" xfId="0" applyAlignment="1" applyBorder="1" applyFont="1">
      <alignment horizontal="center" readingOrder="0" shrinkToFit="0" vertical="center" wrapText="1"/>
    </xf>
    <xf borderId="3" fillId="4" fontId="3" numFmtId="165" xfId="0" applyAlignment="1" applyBorder="1" applyFont="1" applyNumberFormat="1">
      <alignment horizontal="center" readingOrder="0" vertical="center"/>
    </xf>
    <xf borderId="9" fillId="3" fontId="3" numFmtId="165" xfId="0" applyAlignment="1" applyBorder="1" applyFont="1" applyNumberFormat="1">
      <alignment horizontal="center" readingOrder="0" vertical="center"/>
    </xf>
    <xf borderId="3" fillId="4" fontId="7" numFmtId="0" xfId="0" applyAlignment="1" applyBorder="1" applyFon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9" fillId="4" fontId="5" numFmtId="0" xfId="0" applyAlignment="1" applyBorder="1" applyFont="1">
      <alignment readingOrder="0" vertical="center"/>
    </xf>
    <xf borderId="9" fillId="3" fontId="5" numFmtId="0" xfId="0" applyAlignment="1" applyBorder="1" applyFont="1">
      <alignment readingOrder="0" shrinkToFit="0" vertical="center" wrapText="1"/>
    </xf>
    <xf borderId="4" fillId="3" fontId="11" numFmtId="0" xfId="0" applyAlignment="1" applyBorder="1" applyFont="1">
      <alignment horizontal="left" readingOrder="0"/>
    </xf>
    <xf borderId="4" fillId="4" fontId="3" numFmtId="165" xfId="0" applyAlignment="1" applyBorder="1" applyFont="1" applyNumberFormat="1">
      <alignment readingOrder="0" vertical="center"/>
    </xf>
    <xf borderId="4" fillId="3" fontId="5" numFmtId="0" xfId="0" applyAlignment="1" applyBorder="1" applyFont="1">
      <alignment vertical="center"/>
    </xf>
    <xf borderId="4" fillId="3" fontId="3" numFmtId="165" xfId="0" applyAlignment="1" applyBorder="1" applyFont="1" applyNumberFormat="1">
      <alignment readingOrder="0" vertical="center"/>
    </xf>
    <xf borderId="0" fillId="3" fontId="10" numFmtId="0" xfId="0" applyAlignment="1" applyFont="1">
      <alignment vertical="bottom"/>
    </xf>
    <xf borderId="9" fillId="4" fontId="10" numFmtId="0" xfId="0" applyAlignment="1" applyBorder="1" applyFont="1">
      <alignment vertical="center"/>
    </xf>
    <xf borderId="0" fillId="4" fontId="10" numFmtId="0" xfId="0" applyAlignment="1" applyFont="1">
      <alignment vertical="bottom"/>
    </xf>
    <xf borderId="9" fillId="3" fontId="10" numFmtId="0" xfId="0" applyAlignment="1" applyBorder="1" applyFont="1">
      <alignment vertical="center"/>
    </xf>
    <xf borderId="6" fillId="3" fontId="3" numFmtId="0" xfId="0" applyAlignment="1" applyBorder="1" applyFont="1">
      <alignment horizontal="center"/>
    </xf>
    <xf borderId="3" fillId="3" fontId="7" numFmtId="0" xfId="0" applyAlignment="1" applyBorder="1" applyFont="1">
      <alignment horizontal="center"/>
    </xf>
    <xf borderId="3" fillId="3" fontId="3" numFmtId="165" xfId="0" applyAlignment="1" applyBorder="1" applyFont="1" applyNumberFormat="1">
      <alignment horizontal="center"/>
    </xf>
    <xf borderId="3" fillId="3" fontId="3" numFmtId="0" xfId="0" applyAlignment="1" applyBorder="1" applyFont="1">
      <alignment readingOrder="0"/>
    </xf>
    <xf borderId="3" fillId="3" fontId="3" numFmtId="165" xfId="0" applyAlignment="1" applyBorder="1" applyFont="1" applyNumberFormat="1">
      <alignment horizontal="right"/>
    </xf>
    <xf borderId="3" fillId="3" fontId="3" numFmtId="0" xfId="0" applyAlignment="1" applyBorder="1" applyFont="1">
      <alignment horizontal="center"/>
    </xf>
    <xf borderId="3" fillId="3" fontId="4" numFmtId="0" xfId="0" applyAlignment="1" applyBorder="1" applyFont="1">
      <alignment horizontal="center"/>
    </xf>
    <xf borderId="9" fillId="4" fontId="8" numFmtId="0" xfId="0" applyAlignment="1" applyBorder="1" applyFont="1">
      <alignment horizontal="center"/>
    </xf>
    <xf borderId="9" fillId="4" fontId="3" numFmtId="165" xfId="0" applyAlignment="1" applyBorder="1" applyFont="1" applyNumberFormat="1">
      <alignment horizontal="center"/>
    </xf>
    <xf borderId="9" fillId="4" fontId="3" numFmtId="0" xfId="0" applyAlignment="1" applyBorder="1" applyFont="1">
      <alignment readingOrder="0"/>
    </xf>
    <xf borderId="9" fillId="4" fontId="3" numFmtId="165" xfId="0" applyAlignment="1" applyBorder="1" applyFont="1" applyNumberFormat="1">
      <alignment horizontal="right"/>
    </xf>
    <xf borderId="9" fillId="4" fontId="3" numFmtId="0" xfId="0" applyAlignment="1" applyBorder="1" applyFont="1">
      <alignment horizontal="center"/>
    </xf>
    <xf borderId="9" fillId="4" fontId="8" numFmtId="165" xfId="0" applyAlignment="1" applyBorder="1" applyFont="1" applyNumberFormat="1">
      <alignment horizontal="center"/>
    </xf>
    <xf borderId="9" fillId="3" fontId="7" numFmtId="0" xfId="0" applyAlignment="1" applyBorder="1" applyFont="1">
      <alignment horizontal="center"/>
    </xf>
    <xf borderId="9" fillId="3" fontId="3" numFmtId="165" xfId="0" applyAlignment="1" applyBorder="1" applyFont="1" applyNumberFormat="1">
      <alignment horizontal="center"/>
    </xf>
    <xf borderId="9" fillId="3" fontId="10" numFmtId="0" xfId="0" applyBorder="1" applyFont="1"/>
    <xf borderId="9" fillId="3" fontId="3" numFmtId="165" xfId="0" applyAlignment="1" applyBorder="1" applyFont="1" applyNumberFormat="1">
      <alignment horizontal="right"/>
    </xf>
    <xf borderId="9" fillId="3" fontId="3" numFmtId="0" xfId="0" applyBorder="1" applyFont="1"/>
    <xf borderId="9" fillId="3" fontId="3" numFmtId="165" xfId="0" applyAlignment="1" applyBorder="1" applyFont="1" applyNumberFormat="1">
      <alignment horizontal="right" readingOrder="0"/>
    </xf>
    <xf borderId="9" fillId="4" fontId="7" numFmtId="0" xfId="0" applyAlignment="1" applyBorder="1" applyFont="1">
      <alignment horizontal="center"/>
    </xf>
    <xf borderId="9" fillId="4" fontId="10" numFmtId="0" xfId="0" applyBorder="1" applyFont="1"/>
    <xf borderId="9" fillId="4" fontId="3" numFmtId="0" xfId="0" applyBorder="1" applyFont="1"/>
    <xf borderId="9" fillId="4" fontId="3" numFmtId="165" xfId="0" applyAlignment="1" applyBorder="1" applyFont="1" applyNumberFormat="1">
      <alignment horizontal="right" readingOrder="0"/>
    </xf>
    <xf borderId="8" fillId="4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3" fontId="10" numFmtId="165" xfId="0" applyAlignment="1" applyBorder="1" applyFont="1" applyNumberFormat="1">
      <alignment readingOrder="0"/>
    </xf>
    <xf borderId="9" fillId="4" fontId="3" numFmtId="0" xfId="0" applyAlignment="1" applyBorder="1" applyFont="1">
      <alignment horizontal="center"/>
    </xf>
    <xf borderId="9" fillId="4" fontId="10" numFmtId="165" xfId="0" applyBorder="1" applyFont="1" applyNumberFormat="1"/>
    <xf borderId="9" fillId="4" fontId="10" numFmtId="165" xfId="0" applyAlignment="1" applyBorder="1" applyFont="1" applyNumberFormat="1">
      <alignment readingOrder="0"/>
    </xf>
    <xf borderId="9" fillId="3" fontId="10" numFmtId="165" xfId="0" applyBorder="1" applyFont="1" applyNumberFormat="1"/>
    <xf borderId="10" fillId="4" fontId="3" numFmtId="0" xfId="0" applyAlignment="1" applyBorder="1" applyFont="1">
      <alignment horizontal="center"/>
    </xf>
    <xf borderId="9" fillId="4" fontId="8" numFmtId="165" xfId="0" applyAlignment="1" applyBorder="1" applyFont="1" applyNumberFormat="1">
      <alignment horizontal="right"/>
    </xf>
    <xf borderId="10" fillId="3" fontId="5" numFmtId="165" xfId="0" applyAlignment="1" applyBorder="1" applyFont="1" applyNumberFormat="1">
      <alignment readingOrder="0" shrinkToFit="0" wrapText="1"/>
    </xf>
    <xf borderId="6" fillId="4" fontId="3" numFmtId="0" xfId="0" applyAlignment="1" applyBorder="1" applyFont="1">
      <alignment horizontal="center"/>
    </xf>
    <xf borderId="3" fillId="4" fontId="7" numFmtId="0" xfId="0" applyAlignment="1" applyBorder="1" applyFont="1">
      <alignment horizontal="center"/>
    </xf>
    <xf borderId="3" fillId="4" fontId="5" numFmtId="165" xfId="0" applyAlignment="1" applyBorder="1" applyFont="1" applyNumberFormat="1">
      <alignment horizontal="center"/>
    </xf>
    <xf borderId="3" fillId="4" fontId="6" numFmtId="0" xfId="0" applyAlignment="1" applyBorder="1" applyFont="1">
      <alignment readingOrder="0"/>
    </xf>
    <xf borderId="3" fillId="4" fontId="5" numFmtId="165" xfId="0" applyAlignment="1" applyBorder="1" applyFont="1" applyNumberFormat="1">
      <alignment horizontal="right"/>
    </xf>
    <xf borderId="3" fillId="4" fontId="5" numFmtId="0" xfId="0" applyAlignment="1" applyBorder="1" applyFont="1">
      <alignment horizontal="center"/>
    </xf>
    <xf borderId="3" fillId="4" fontId="4" numFmtId="0" xfId="0" applyAlignment="1" applyBorder="1" applyFont="1">
      <alignment horizontal="center"/>
    </xf>
    <xf borderId="9" fillId="3" fontId="8" numFmtId="0" xfId="0" applyAlignment="1" applyBorder="1" applyFont="1">
      <alignment horizontal="center"/>
    </xf>
    <xf borderId="9" fillId="3" fontId="5" numFmtId="165" xfId="0" applyAlignment="1" applyBorder="1" applyFont="1" applyNumberFormat="1">
      <alignment horizontal="center"/>
    </xf>
    <xf borderId="9" fillId="3" fontId="6" numFmtId="0" xfId="0" applyAlignment="1" applyBorder="1" applyFont="1">
      <alignment readingOrder="0"/>
    </xf>
    <xf borderId="9" fillId="3" fontId="5" numFmtId="165" xfId="0" applyAlignment="1" applyBorder="1" applyFont="1" applyNumberFormat="1">
      <alignment horizontal="right"/>
    </xf>
    <xf borderId="9" fillId="3" fontId="5" numFmtId="0" xfId="0" applyAlignment="1" applyBorder="1" applyFont="1">
      <alignment horizontal="center"/>
    </xf>
    <xf borderId="9" fillId="3" fontId="8" numFmtId="165" xfId="0" applyAlignment="1" applyBorder="1" applyFont="1" applyNumberFormat="1">
      <alignment horizontal="center"/>
    </xf>
    <xf borderId="9" fillId="4" fontId="5" numFmtId="165" xfId="0" applyAlignment="1" applyBorder="1" applyFont="1" applyNumberFormat="1">
      <alignment horizontal="center"/>
    </xf>
    <xf borderId="9" fillId="4" fontId="6" numFmtId="0" xfId="0" applyBorder="1" applyFont="1"/>
    <xf borderId="9" fillId="4" fontId="5" numFmtId="165" xfId="0" applyAlignment="1" applyBorder="1" applyFont="1" applyNumberFormat="1">
      <alignment horizontal="right"/>
    </xf>
    <xf borderId="9" fillId="4" fontId="5" numFmtId="0" xfId="0" applyBorder="1" applyFont="1"/>
    <xf borderId="9" fillId="4" fontId="5" numFmtId="165" xfId="0" applyAlignment="1" applyBorder="1" applyFont="1" applyNumberFormat="1">
      <alignment horizontal="right" readingOrder="0"/>
    </xf>
    <xf borderId="9" fillId="3" fontId="6" numFmtId="0" xfId="0" applyBorder="1" applyFont="1"/>
    <xf borderId="9" fillId="3" fontId="5" numFmtId="0" xfId="0" applyBorder="1" applyFont="1"/>
    <xf borderId="8" fillId="3" fontId="3" numFmtId="0" xfId="0" applyAlignment="1" applyBorder="1" applyFont="1">
      <alignment horizontal="center"/>
    </xf>
    <xf borderId="9" fillId="4" fontId="5" numFmtId="0" xfId="0" applyAlignment="1" applyBorder="1" applyFont="1">
      <alignment horizontal="center"/>
    </xf>
    <xf borderId="9" fillId="4" fontId="6" numFmtId="165" xfId="0" applyAlignment="1" applyBorder="1" applyFont="1" applyNumberFormat="1">
      <alignment readingOrder="0"/>
    </xf>
    <xf borderId="9" fillId="3" fontId="5" numFmtId="0" xfId="0" applyAlignment="1" applyBorder="1" applyFont="1">
      <alignment horizontal="center"/>
    </xf>
    <xf borderId="9" fillId="3" fontId="6" numFmtId="165" xfId="0" applyBorder="1" applyFont="1" applyNumberFormat="1"/>
    <xf borderId="9" fillId="3" fontId="5" numFmtId="165" xfId="0" applyAlignment="1" applyBorder="1" applyFont="1" applyNumberFormat="1">
      <alignment horizontal="right" readingOrder="0"/>
    </xf>
    <xf borderId="9" fillId="3" fontId="6" numFmtId="165" xfId="0" applyAlignment="1" applyBorder="1" applyFont="1" applyNumberFormat="1">
      <alignment readingOrder="0"/>
    </xf>
    <xf borderId="9" fillId="4" fontId="6" numFmtId="165" xfId="0" applyBorder="1" applyFont="1" applyNumberFormat="1"/>
    <xf borderId="10" fillId="3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3" fontId="8" numFmtId="165" xfId="0" applyAlignment="1" applyBorder="1" applyFont="1" applyNumberFormat="1">
      <alignment horizontal="right"/>
    </xf>
    <xf borderId="10" fillId="4" fontId="5" numFmtId="165" xfId="0" applyAlignment="1" applyBorder="1" applyFont="1" applyNumberFormat="1">
      <alignment readingOrder="0" shrinkToFit="0" wrapText="1"/>
    </xf>
    <xf borderId="3" fillId="3" fontId="5" numFmtId="165" xfId="0" applyAlignment="1" applyBorder="1" applyFont="1" applyNumberFormat="1">
      <alignment horizontal="center"/>
    </xf>
    <xf borderId="3" fillId="3" fontId="6" numFmtId="0" xfId="0" applyAlignment="1" applyBorder="1" applyFont="1">
      <alignment readingOrder="0"/>
    </xf>
    <xf borderId="3" fillId="3" fontId="5" numFmtId="165" xfId="0" applyAlignment="1" applyBorder="1" applyFont="1" applyNumberFormat="1">
      <alignment horizontal="right"/>
    </xf>
    <xf borderId="3" fillId="3" fontId="5" numFmtId="0" xfId="0" applyAlignment="1" applyBorder="1" applyFont="1">
      <alignment horizontal="center"/>
    </xf>
    <xf borderId="9" fillId="4" fontId="6" numFmtId="0" xfId="0" applyAlignment="1" applyBorder="1" applyFont="1">
      <alignment readingOrder="0"/>
    </xf>
    <xf borderId="9" fillId="4" fontId="5" numFmtId="0" xfId="0" applyAlignment="1" applyBorder="1" applyFont="1">
      <alignment horizontal="center"/>
    </xf>
    <xf borderId="6" fillId="4" fontId="6" numFmtId="0" xfId="0" applyAlignment="1" applyBorder="1" applyFont="1">
      <alignment horizontal="center" vertical="center"/>
    </xf>
    <xf borderId="3" fillId="4" fontId="5" numFmtId="165" xfId="0" applyAlignment="1" applyBorder="1" applyFont="1" applyNumberFormat="1">
      <alignment horizontal="center" vertical="center"/>
    </xf>
    <xf borderId="3" fillId="4" fontId="5" numFmtId="0" xfId="0" applyAlignment="1" applyBorder="1" applyFont="1">
      <alignment horizontal="center" readingOrder="0" vertical="center"/>
    </xf>
    <xf borderId="3" fillId="4" fontId="5" numFmtId="165" xfId="0" applyAlignment="1" applyBorder="1" applyFont="1" applyNumberFormat="1">
      <alignment horizontal="right" vertical="center"/>
    </xf>
    <xf borderId="9" fillId="3" fontId="5" numFmtId="165" xfId="0" applyAlignment="1" applyBorder="1" applyFont="1" applyNumberFormat="1">
      <alignment horizontal="center" vertical="center"/>
    </xf>
    <xf borderId="9" fillId="3" fontId="5" numFmtId="0" xfId="0" applyAlignment="1" applyBorder="1" applyFont="1">
      <alignment horizontal="center" readingOrder="0" vertical="center"/>
    </xf>
    <xf borderId="9" fillId="3" fontId="5" numFmtId="165" xfId="0" applyAlignment="1" applyBorder="1" applyFont="1" applyNumberFormat="1">
      <alignment horizontal="right" vertical="center"/>
    </xf>
    <xf borderId="9" fillId="4" fontId="5" numFmtId="165" xfId="0" applyAlignment="1" applyBorder="1" applyFont="1" applyNumberFormat="1">
      <alignment horizontal="center" vertical="center"/>
    </xf>
    <xf borderId="9" fillId="4" fontId="6" numFmtId="0" xfId="0" applyAlignment="1" applyBorder="1" applyFont="1">
      <alignment horizontal="center" readingOrder="0" vertical="center"/>
    </xf>
    <xf borderId="9" fillId="4" fontId="5" numFmtId="165" xfId="0" applyAlignment="1" applyBorder="1" applyFont="1" applyNumberFormat="1">
      <alignment horizontal="right" vertical="center"/>
    </xf>
    <xf borderId="9" fillId="4" fontId="5" numFmtId="0" xfId="0" applyAlignment="1" applyBorder="1" applyFont="1">
      <alignment horizontal="left" vertical="center"/>
    </xf>
    <xf borderId="9" fillId="4" fontId="5" numFmtId="165" xfId="0" applyAlignment="1" applyBorder="1" applyFont="1" applyNumberFormat="1">
      <alignment horizontal="right" readingOrder="0" vertical="center"/>
    </xf>
    <xf borderId="9" fillId="4" fontId="6" numFmtId="0" xfId="0" applyAlignment="1" applyBorder="1" applyFont="1">
      <alignment horizontal="center" vertical="center"/>
    </xf>
    <xf borderId="9" fillId="3" fontId="6" numFmtId="0" xfId="0" applyAlignment="1" applyBorder="1" applyFont="1">
      <alignment horizontal="center" vertical="center"/>
    </xf>
    <xf borderId="9" fillId="3" fontId="5" numFmtId="0" xfId="0" applyAlignment="1" applyBorder="1" applyFont="1">
      <alignment horizontal="left" vertical="center"/>
    </xf>
    <xf borderId="9" fillId="3" fontId="5" numFmtId="165" xfId="0" applyAlignment="1" applyBorder="1" applyFont="1" applyNumberFormat="1">
      <alignment horizontal="right" readingOrder="0" vertical="center"/>
    </xf>
    <xf borderId="9" fillId="3" fontId="3" numFmtId="0" xfId="0" applyAlignment="1" applyBorder="1" applyFont="1">
      <alignment horizontal="left" vertical="center"/>
    </xf>
    <xf borderId="10" fillId="4" fontId="5" numFmtId="165" xfId="0" applyAlignment="1" applyBorder="1" applyFont="1" applyNumberFormat="1">
      <alignment horizontal="left" readingOrder="0" shrinkToFit="0" vertical="center" wrapText="1"/>
    </xf>
    <xf borderId="6" fillId="3" fontId="6" numFmtId="0" xfId="0" applyAlignment="1" applyBorder="1" applyFont="1">
      <alignment horizontal="center" vertical="center"/>
    </xf>
    <xf borderId="3" fillId="3" fontId="5" numFmtId="165" xfId="0" applyAlignment="1" applyBorder="1" applyFont="1" applyNumberFormat="1">
      <alignment horizontal="center" vertical="center"/>
    </xf>
    <xf borderId="3" fillId="3" fontId="5" numFmtId="0" xfId="0" applyAlignment="1" applyBorder="1" applyFont="1">
      <alignment horizontal="center" readingOrder="0" vertical="center"/>
    </xf>
    <xf borderId="3" fillId="3" fontId="5" numFmtId="165" xfId="0" applyAlignment="1" applyBorder="1" applyFont="1" applyNumberFormat="1">
      <alignment horizontal="right" vertical="center"/>
    </xf>
    <xf borderId="3" fillId="3" fontId="5" numFmtId="0" xfId="0" applyAlignment="1" applyBorder="1" applyFont="1">
      <alignment horizontal="left" vertical="center"/>
    </xf>
    <xf borderId="9" fillId="4" fontId="6" numFmtId="165" xfId="0" applyAlignment="1" applyBorder="1" applyFont="1" applyNumberFormat="1">
      <alignment horizontal="center" vertical="center"/>
    </xf>
    <xf borderId="9" fillId="3" fontId="6" numFmtId="165" xfId="0" applyAlignment="1" applyBorder="1" applyFont="1" applyNumberFormat="1">
      <alignment horizontal="center" vertical="center"/>
    </xf>
    <xf borderId="9" fillId="3" fontId="6" numFmtId="165" xfId="0" applyAlignment="1" applyBorder="1" applyFont="1" applyNumberFormat="1">
      <alignment horizontal="right" vertical="center"/>
    </xf>
    <xf borderId="10" fillId="4" fontId="3" numFmtId="0" xfId="0" applyAlignment="1" applyBorder="1" applyFont="1">
      <alignment horizontal="right" vertical="center"/>
    </xf>
    <xf borderId="9" fillId="4" fontId="3" numFmtId="0" xfId="0" applyAlignment="1" applyBorder="1" applyFont="1">
      <alignment horizontal="right" vertical="center"/>
    </xf>
    <xf borderId="9" fillId="4" fontId="3" numFmtId="0" xfId="0" applyAlignment="1" applyBorder="1" applyFont="1">
      <alignment horizontal="left" vertical="center"/>
    </xf>
    <xf borderId="10" fillId="3" fontId="5" numFmtId="165" xfId="0" applyAlignment="1" applyBorder="1" applyFont="1" applyNumberFormat="1">
      <alignment horizontal="left" readingOrder="0" shrinkToFit="0" vertical="center" wrapText="1"/>
    </xf>
    <xf borderId="3" fillId="4" fontId="5" numFmtId="0" xfId="0" applyAlignment="1" applyBorder="1" applyFont="1">
      <alignment readingOrder="0" vertical="center"/>
    </xf>
    <xf borderId="3" fillId="4" fontId="5" numFmtId="0" xfId="0" applyAlignment="1" applyBorder="1" applyFont="1">
      <alignment vertical="center"/>
    </xf>
    <xf borderId="9" fillId="3" fontId="5" numFmtId="0" xfId="0" applyAlignment="1" applyBorder="1" applyFont="1">
      <alignment readingOrder="0" vertical="center"/>
    </xf>
    <xf borderId="9" fillId="3" fontId="6" numFmtId="165" xfId="0" applyAlignment="1" applyBorder="1" applyFont="1" applyNumberFormat="1">
      <alignment readingOrder="0" vertical="center"/>
    </xf>
    <xf borderId="10" fillId="3" fontId="3" numFmtId="0" xfId="0" applyAlignment="1" applyBorder="1" applyFont="1">
      <alignment horizontal="right" vertical="center"/>
    </xf>
    <xf borderId="9" fillId="3" fontId="3" numFmtId="0" xfId="0" applyAlignment="1" applyBorder="1" applyFont="1">
      <alignment horizontal="right" vertical="center"/>
    </xf>
    <xf borderId="6" fillId="3" fontId="5" numFmtId="0" xfId="0" applyAlignment="1" applyBorder="1" applyFont="1">
      <alignment horizontal="center" readingOrder="0" shrinkToFit="0" vertical="center" wrapText="1"/>
    </xf>
    <xf borderId="3" fillId="3" fontId="5" numFmtId="165" xfId="0" applyAlignment="1" applyBorder="1" applyFont="1" applyNumberFormat="1">
      <alignment horizontal="right" readingOrder="0" vertical="center"/>
    </xf>
    <xf borderId="3" fillId="3" fontId="5" numFmtId="0" xfId="0" applyAlignment="1" applyBorder="1" applyFont="1">
      <alignment readingOrder="0" vertical="center"/>
    </xf>
    <xf borderId="9" fillId="3" fontId="7" numFmtId="0" xfId="0" applyAlignment="1" applyBorder="1" applyFont="1">
      <alignment horizontal="center" readingOrder="0" vertical="center"/>
    </xf>
    <xf borderId="9" fillId="4" fontId="5" numFmtId="0" xfId="0" applyAlignment="1" applyBorder="1" applyFont="1">
      <alignment readingOrder="0" shrinkToFit="0" vertical="center" wrapText="1"/>
    </xf>
    <xf borderId="9" fillId="4" fontId="5" numFmtId="165" xfId="0" applyAlignment="1" applyBorder="1" applyFont="1" applyNumberFormat="1">
      <alignment readingOrder="0" vertical="center"/>
    </xf>
    <xf borderId="3" fillId="3" fontId="5" numFmtId="0" xfId="0" applyAlignment="1" applyBorder="1" applyFont="1">
      <alignment vertical="center"/>
    </xf>
    <xf borderId="9" fillId="4" fontId="6" numFmtId="165" xfId="0" applyAlignment="1" applyBorder="1" applyFont="1" applyNumberFormat="1">
      <alignment readingOrder="0" vertical="center"/>
    </xf>
    <xf borderId="9" fillId="3" fontId="5" numFmtId="165" xfId="0" applyAlignment="1" applyBorder="1" applyFont="1" applyNumberFormat="1">
      <alignment readingOrder="0" vertical="center"/>
    </xf>
    <xf borderId="9" fillId="3" fontId="6" numFmtId="0" xfId="0" applyAlignment="1" applyBorder="1" applyFont="1">
      <alignment readingOrder="0" vertical="center"/>
    </xf>
    <xf borderId="3" fillId="4" fontId="6" numFmtId="0" xfId="0" applyAlignment="1" applyBorder="1" applyFont="1">
      <alignment readingOrder="0" vertical="center"/>
    </xf>
    <xf borderId="0" fillId="3" fontId="6" numFmtId="0" xfId="0" applyFont="1"/>
    <xf borderId="0" fillId="4" fontId="6" numFmtId="0" xfId="0" applyFont="1"/>
    <xf borderId="3" fillId="4" fontId="5" numFmtId="165" xfId="0" applyAlignment="1" applyBorder="1" applyFont="1" applyNumberFormat="1">
      <alignment horizontal="right" readingOrder="0" vertical="center"/>
    </xf>
    <xf borderId="3" fillId="4" fontId="5" numFmtId="0" xfId="0" applyAlignment="1" applyBorder="1" applyFont="1">
      <alignment horizontal="right" readingOrder="0" vertical="center"/>
    </xf>
    <xf borderId="9" fillId="3" fontId="5" numFmtId="0" xfId="0" applyAlignment="1" applyBorder="1" applyFont="1">
      <alignment horizontal="right" readingOrder="0" vertical="center"/>
    </xf>
    <xf borderId="9" fillId="4" fontId="4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 readingOrder="0" vertical="center"/>
    </xf>
    <xf borderId="3" fillId="3" fontId="5" numFmtId="0" xfId="0" applyAlignment="1" applyBorder="1" applyFont="1">
      <alignment horizontal="right" readingOrder="0" vertical="center"/>
    </xf>
    <xf borderId="9" fillId="4" fontId="5" numFmtId="0" xfId="0" applyAlignment="1" applyBorder="1" applyFont="1">
      <alignment horizontal="right" readingOrder="0" vertical="center"/>
    </xf>
    <xf borderId="9" fillId="3" fontId="12" numFmtId="0" xfId="0" applyAlignment="1" applyBorder="1" applyFont="1">
      <alignment readingOrder="0" shrinkToFit="0" vertical="center" wrapText="1"/>
    </xf>
    <xf borderId="4" fillId="3" fontId="13" numFmtId="0" xfId="0" applyAlignment="1" applyBorder="1" applyFont="1">
      <alignment readingOrder="0" shrinkToFit="0" vertical="center" wrapText="1"/>
    </xf>
    <xf borderId="9" fillId="4" fontId="12" numFmtId="0" xfId="0" applyAlignment="1" applyBorder="1" applyFont="1">
      <alignment readingOrder="0" shrinkToFit="0" vertical="center" wrapText="1"/>
    </xf>
    <xf borderId="9" fillId="4" fontId="5" numFmtId="0" xfId="0" applyAlignment="1" applyBorder="1" applyFont="1">
      <alignment horizontal="left" readingOrder="0" vertical="center"/>
    </xf>
    <xf borderId="9" fillId="4" fontId="11" numFmtId="165" xfId="0" applyAlignment="1" applyBorder="1" applyFont="1" applyNumberFormat="1">
      <alignment horizontal="right" readingOrder="0" vertical="center"/>
    </xf>
    <xf borderId="9" fillId="3" fontId="5" numFmtId="0" xfId="0" applyAlignment="1" applyBorder="1" applyFont="1">
      <alignment horizontal="left" readingOrder="0" vertical="center"/>
    </xf>
    <xf borderId="9" fillId="3" fontId="11" numFmtId="165" xfId="0" applyAlignment="1" applyBorder="1" applyFont="1" applyNumberFormat="1">
      <alignment horizontal="right" readingOrder="0" vertical="center"/>
    </xf>
    <xf borderId="10" fillId="4" fontId="5" numFmtId="165" xfId="0" applyAlignment="1" applyBorder="1" applyFont="1" applyNumberFormat="1">
      <alignment readingOrder="0" shrinkToFit="0" vertical="bottom" wrapText="1"/>
    </xf>
    <xf borderId="0" fillId="3" fontId="11" numFmtId="0" xfId="0" applyAlignment="1" applyFont="1">
      <alignment horizontal="left" readingOrder="0"/>
    </xf>
    <xf borderId="9" fillId="3" fontId="5" numFmtId="165" xfId="0" applyAlignment="1" applyBorder="1" applyFont="1" applyNumberFormat="1">
      <alignment readingOrder="0" shrinkToFit="0" vertical="bottom" wrapText="1"/>
    </xf>
    <xf borderId="10" fillId="3" fontId="5" numFmtId="165" xfId="0" applyAlignment="1" applyBorder="1" applyFont="1" applyNumberFormat="1">
      <alignment readingOrder="0" shrinkToFit="0" vertical="bottom" wrapText="1"/>
    </xf>
    <xf borderId="0" fillId="3" fontId="6" numFmtId="0" xfId="0" applyAlignment="1" applyFont="1">
      <alignment readingOrder="0"/>
    </xf>
    <xf borderId="9" fillId="3" fontId="5" numFmtId="0" xfId="0" applyAlignment="1" applyBorder="1" applyFont="1">
      <alignment vertical="center"/>
    </xf>
    <xf borderId="9" fillId="4" fontId="5" numFmtId="0" xfId="0" applyAlignment="1" applyBorder="1" applyFont="1">
      <alignment horizontal="right" vertical="center"/>
    </xf>
    <xf borderId="9" fillId="4" fontId="5" numFmtId="0" xfId="0" applyAlignment="1" applyBorder="1" applyFont="1">
      <alignment vertical="center"/>
    </xf>
    <xf borderId="9" fillId="3" fontId="3" numFmtId="0" xfId="0" applyAlignment="1" applyBorder="1" applyFont="1">
      <alignment horizontal="right" vertical="center"/>
    </xf>
    <xf borderId="3" fillId="3" fontId="5" numFmtId="0" xfId="0" applyAlignment="1" applyBorder="1" applyFont="1">
      <alignment vertical="center"/>
    </xf>
    <xf borderId="9" fillId="3" fontId="5" numFmtId="0" xfId="0" applyAlignment="1" applyBorder="1" applyFont="1">
      <alignment horizontal="right" vertical="center"/>
    </xf>
    <xf borderId="9" fillId="4" fontId="3" numFmtId="0" xfId="0" applyAlignment="1" applyBorder="1" applyFont="1">
      <alignment horizontal="right" vertical="center"/>
    </xf>
    <xf borderId="3" fillId="4" fontId="5" numFmtId="0" xfId="0" applyAlignment="1" applyBorder="1" applyFont="1">
      <alignment vertical="center"/>
    </xf>
    <xf borderId="6" fillId="3" fontId="6" numFmtId="0" xfId="0" applyBorder="1" applyFont="1"/>
    <xf borderId="3" fillId="3" fontId="7" numFmtId="0" xfId="0" applyAlignment="1" applyBorder="1" applyFont="1">
      <alignment horizontal="center" vertical="bottom"/>
    </xf>
    <xf borderId="3" fillId="3" fontId="5" numFmtId="165" xfId="0" applyAlignment="1" applyBorder="1" applyFont="1" applyNumberFormat="1">
      <alignment horizontal="right" vertical="bottom"/>
    </xf>
    <xf borderId="3" fillId="3" fontId="5" numFmtId="0" xfId="0" applyAlignment="1" applyBorder="1" applyFont="1">
      <alignment horizontal="right" readingOrder="0" vertical="bottom"/>
    </xf>
    <xf borderId="3" fillId="3" fontId="5" numFmtId="0" xfId="0" applyAlignment="1" applyBorder="1" applyFont="1">
      <alignment vertical="bottom"/>
    </xf>
    <xf borderId="9" fillId="4" fontId="8" numFmtId="0" xfId="0" applyAlignment="1" applyBorder="1" applyFont="1">
      <alignment horizontal="center" vertical="bottom"/>
    </xf>
    <xf borderId="9" fillId="4" fontId="5" numFmtId="165" xfId="0" applyAlignment="1" applyBorder="1" applyFont="1" applyNumberFormat="1">
      <alignment horizontal="right" vertical="bottom"/>
    </xf>
    <xf borderId="9" fillId="4" fontId="5" numFmtId="0" xfId="0" applyAlignment="1" applyBorder="1" applyFont="1">
      <alignment horizontal="right" readingOrder="0" vertical="bottom"/>
    </xf>
    <xf borderId="9" fillId="4" fontId="5" numFmtId="0" xfId="0" applyAlignment="1" applyBorder="1" applyFont="1">
      <alignment vertical="bottom"/>
    </xf>
    <xf borderId="9" fillId="3" fontId="7" numFmtId="0" xfId="0" applyAlignment="1" applyBorder="1" applyFont="1">
      <alignment horizontal="center" vertical="bottom"/>
    </xf>
    <xf borderId="9" fillId="3" fontId="5" numFmtId="165" xfId="0" applyAlignment="1" applyBorder="1" applyFont="1" applyNumberFormat="1">
      <alignment horizontal="right" vertical="bottom"/>
    </xf>
    <xf borderId="9" fillId="3" fontId="5" numFmtId="0" xfId="0" applyAlignment="1" applyBorder="1" applyFont="1">
      <alignment vertical="bottom"/>
    </xf>
    <xf borderId="9" fillId="3" fontId="5" numFmtId="0" xfId="0" applyAlignment="1" applyBorder="1" applyFont="1">
      <alignment vertical="bottom"/>
    </xf>
    <xf borderId="9" fillId="3" fontId="5" numFmtId="165" xfId="0" applyAlignment="1" applyBorder="1" applyFont="1" applyNumberFormat="1">
      <alignment horizontal="right" readingOrder="0" vertical="bottom"/>
    </xf>
    <xf borderId="9" fillId="4" fontId="5" numFmtId="0" xfId="0" applyAlignment="1" applyBorder="1" applyFont="1">
      <alignment vertical="bottom"/>
    </xf>
    <xf borderId="9" fillId="4" fontId="5" numFmtId="165" xfId="0" applyAlignment="1" applyBorder="1" applyFont="1" applyNumberFormat="1">
      <alignment horizontal="right" readingOrder="0" vertical="bottom"/>
    </xf>
    <xf borderId="9" fillId="3" fontId="5" numFmtId="0" xfId="0" applyAlignment="1" applyBorder="1" applyFont="1">
      <alignment horizontal="center" vertical="bottom"/>
    </xf>
    <xf borderId="9" fillId="3" fontId="5" numFmtId="0" xfId="0" applyAlignment="1" applyBorder="1" applyFont="1">
      <alignment horizontal="right" vertical="bottom"/>
    </xf>
    <xf borderId="9" fillId="4" fontId="5" numFmtId="0" xfId="0" applyAlignment="1" applyBorder="1" applyFont="1">
      <alignment horizontal="center" vertical="bottom"/>
    </xf>
    <xf borderId="9" fillId="4" fontId="5" numFmtId="0" xfId="0" applyAlignment="1" applyBorder="1" applyFont="1">
      <alignment horizontal="right" vertical="bottom"/>
    </xf>
    <xf borderId="9" fillId="3" fontId="6" numFmtId="165" xfId="0" applyAlignment="1" applyBorder="1" applyFont="1" applyNumberFormat="1">
      <alignment vertical="bottom"/>
    </xf>
    <xf borderId="10" fillId="4" fontId="3" numFmtId="0" xfId="0" applyAlignment="1" applyBorder="1" applyFont="1">
      <alignment horizontal="right"/>
    </xf>
    <xf borderId="9" fillId="4" fontId="3" numFmtId="0" xfId="0" applyAlignment="1" applyBorder="1" applyFont="1">
      <alignment horizontal="right"/>
    </xf>
    <xf borderId="9" fillId="4" fontId="8" numFmtId="165" xfId="0" applyAlignment="1" applyBorder="1" applyFont="1" applyNumberFormat="1">
      <alignment horizontal="right" vertical="bottom"/>
    </xf>
    <xf borderId="9" fillId="4" fontId="3" numFmtId="0" xfId="0" applyAlignment="1" applyBorder="1" applyFont="1">
      <alignment horizontal="right"/>
    </xf>
    <xf borderId="6" fillId="4" fontId="6" numFmtId="0" xfId="0" applyBorder="1" applyFont="1"/>
    <xf borderId="3" fillId="4" fontId="7" numFmtId="0" xfId="0" applyAlignment="1" applyBorder="1" applyFont="1">
      <alignment horizontal="center" readingOrder="0" vertical="bottom"/>
    </xf>
    <xf borderId="3" fillId="4" fontId="5" numFmtId="165" xfId="0" applyAlignment="1" applyBorder="1" applyFont="1" applyNumberFormat="1">
      <alignment horizontal="right" vertical="bottom"/>
    </xf>
    <xf borderId="3" fillId="4" fontId="5" numFmtId="0" xfId="0" applyAlignment="1" applyBorder="1" applyFont="1">
      <alignment horizontal="right" readingOrder="0" vertical="bottom"/>
    </xf>
    <xf borderId="3" fillId="4" fontId="5" numFmtId="165" xfId="0" applyAlignment="1" applyBorder="1" applyFont="1" applyNumberFormat="1">
      <alignment horizontal="right" readingOrder="0" vertical="bottom"/>
    </xf>
    <xf borderId="3" fillId="4" fontId="5" numFmtId="0" xfId="0" applyAlignment="1" applyBorder="1" applyFont="1">
      <alignment readingOrder="0" shrinkToFit="0" vertical="bottom" wrapText="1"/>
    </xf>
    <xf borderId="9" fillId="3" fontId="7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readingOrder="0" shrinkToFit="0" vertical="bottom" wrapText="1"/>
    </xf>
    <xf borderId="9" fillId="4" fontId="8" numFmtId="0" xfId="0" applyAlignment="1" applyBorder="1" applyFont="1">
      <alignment horizontal="center" readingOrder="0" vertical="bottom"/>
    </xf>
    <xf borderId="9" fillId="4" fontId="5" numFmtId="0" xfId="0" applyAlignment="1" applyBorder="1" applyFont="1">
      <alignment readingOrder="0" shrinkToFit="0" vertical="bottom" wrapText="1"/>
    </xf>
    <xf borderId="9" fillId="4" fontId="5" numFmtId="165" xfId="0" applyAlignment="1" applyBorder="1" applyFont="1" applyNumberFormat="1">
      <alignment readingOrder="0" vertical="bottom"/>
    </xf>
    <xf borderId="9" fillId="3" fontId="5" numFmtId="165" xfId="0" applyAlignment="1" applyBorder="1" applyFont="1" applyNumberFormat="1">
      <alignment readingOrder="0" vertical="bottom"/>
    </xf>
    <xf borderId="0" fillId="4" fontId="11" numFmtId="0" xfId="0" applyAlignment="1" applyFont="1">
      <alignment horizontal="left" readingOrder="0"/>
    </xf>
    <xf borderId="9" fillId="4" fontId="5" numFmtId="165" xfId="0" applyAlignment="1" applyBorder="1" applyFont="1" applyNumberFormat="1">
      <alignment readingOrder="0" shrinkToFit="0" vertical="center" wrapText="1"/>
    </xf>
    <xf borderId="9" fillId="4" fontId="5" numFmtId="165" xfId="0" applyAlignment="1" applyBorder="1" applyFont="1" applyNumberFormat="1">
      <alignment readingOrder="0" shrinkToFit="0" vertical="bottom" wrapText="1"/>
    </xf>
    <xf borderId="10" fillId="3" fontId="3" numFmtId="0" xfId="0" applyAlignment="1" applyBorder="1" applyFont="1">
      <alignment horizontal="right"/>
    </xf>
    <xf borderId="9" fillId="3" fontId="3" numFmtId="0" xfId="0" applyAlignment="1" applyBorder="1" applyFont="1">
      <alignment horizontal="right"/>
    </xf>
    <xf borderId="9" fillId="3" fontId="8" numFmtId="165" xfId="0" applyAlignment="1" applyBorder="1" applyFont="1" applyNumberFormat="1">
      <alignment horizontal="right" vertical="bottom"/>
    </xf>
    <xf borderId="9" fillId="3" fontId="3" numFmtId="0" xfId="0" applyAlignment="1" applyBorder="1" applyFont="1">
      <alignment horizontal="right"/>
    </xf>
    <xf borderId="1" fillId="4" fontId="5" numFmtId="165" xfId="0" applyAlignment="1" applyBorder="1" applyFont="1" applyNumberFormat="1">
      <alignment readingOrder="0" shrinkToFit="0" wrapText="1"/>
    </xf>
    <xf borderId="2" fillId="4" fontId="2" numFmtId="0" xfId="0" applyBorder="1" applyFont="1"/>
    <xf borderId="9" fillId="3" fontId="5" numFmtId="0" xfId="0" applyAlignment="1" applyBorder="1" applyFont="1">
      <alignment horizontal="right" readingOrder="0" vertical="bottom"/>
    </xf>
    <xf borderId="9" fillId="4" fontId="5" numFmtId="0" xfId="0" applyAlignment="1" applyBorder="1" applyFont="1">
      <alignment readingOrder="0" vertical="bottom"/>
    </xf>
    <xf borderId="3" fillId="4" fontId="7" numFmtId="0" xfId="0" applyAlignment="1" applyBorder="1" applyFont="1">
      <alignment horizontal="center" vertical="bottom"/>
    </xf>
    <xf borderId="3" fillId="4" fontId="5" numFmtId="0" xfId="0" applyAlignment="1" applyBorder="1" applyFont="1">
      <alignment vertical="bottom"/>
    </xf>
    <xf borderId="9" fillId="3" fontId="8" numFmtId="0" xfId="0" applyAlignment="1" applyBorder="1" applyFont="1">
      <alignment horizontal="center" vertical="bottom"/>
    </xf>
    <xf borderId="9" fillId="4" fontId="7" numFmtId="0" xfId="0" applyAlignment="1" applyBorder="1" applyFont="1">
      <alignment horizontal="center" vertical="bottom"/>
    </xf>
    <xf borderId="9" fillId="4" fontId="6" numFmtId="165" xfId="0" applyAlignment="1" applyBorder="1" applyFont="1" applyNumberFormat="1">
      <alignment vertical="bottom"/>
    </xf>
    <xf borderId="5" fillId="3" fontId="5" numFmtId="164" xfId="0" applyAlignment="1" applyBorder="1" applyFont="1" applyNumberFormat="1">
      <alignment horizontal="center" readingOrder="0" vertical="center"/>
    </xf>
    <xf borderId="5" fillId="3" fontId="8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4" fillId="3" fontId="7" numFmtId="0" xfId="0" applyAlignment="1" applyBorder="1" applyFont="1">
      <alignment horizontal="center"/>
    </xf>
    <xf borderId="4" fillId="3" fontId="5" numFmtId="165" xfId="0" applyBorder="1" applyFont="1" applyNumberFormat="1"/>
    <xf borderId="4" fillId="3" fontId="5" numFmtId="0" xfId="0" applyAlignment="1" applyBorder="1" applyFont="1">
      <alignment readingOrder="0"/>
    </xf>
    <xf borderId="4" fillId="3" fontId="5" numFmtId="0" xfId="0" applyBorder="1" applyFont="1"/>
    <xf borderId="4" fillId="3" fontId="4" numFmtId="0" xfId="0" applyAlignment="1" applyBorder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4" fillId="4" fontId="8" numFmtId="0" xfId="0" applyAlignment="1" applyBorder="1" applyFont="1">
      <alignment horizontal="center"/>
    </xf>
    <xf borderId="4" fillId="4" fontId="5" numFmtId="165" xfId="0" applyBorder="1" applyFont="1" applyNumberFormat="1"/>
    <xf borderId="4" fillId="4" fontId="5" numFmtId="0" xfId="0" applyAlignment="1" applyBorder="1" applyFont="1">
      <alignment readingOrder="0"/>
    </xf>
    <xf borderId="4" fillId="4" fontId="5" numFmtId="0" xfId="0" applyBorder="1" applyFont="1"/>
    <xf borderId="4" fillId="4" fontId="8" numFmtId="165" xfId="0" applyAlignment="1" applyBorder="1" applyFont="1" applyNumberFormat="1">
      <alignment horizontal="center" vertical="center"/>
    </xf>
    <xf borderId="4" fillId="3" fontId="5" numFmtId="165" xfId="0" applyAlignment="1" applyBorder="1" applyFont="1" applyNumberFormat="1">
      <alignment readingOrder="0"/>
    </xf>
    <xf borderId="4" fillId="3" fontId="14" numFmtId="0" xfId="0" applyAlignment="1" applyBorder="1" applyFont="1">
      <alignment vertical="center"/>
    </xf>
    <xf borderId="4" fillId="4" fontId="5" numFmtId="165" xfId="0" applyAlignment="1" applyBorder="1" applyFont="1" applyNumberFormat="1">
      <alignment readingOrder="0"/>
    </xf>
    <xf borderId="5" fillId="4" fontId="15" numFmtId="0" xfId="0" applyAlignment="1" applyBorder="1" applyFont="1">
      <alignment horizontal="center" readingOrder="0" vertical="center"/>
    </xf>
    <xf borderId="4" fillId="3" fontId="5" numFmtId="0" xfId="0" applyAlignment="1" applyBorder="1" applyFont="1">
      <alignment horizontal="center" readingOrder="0"/>
    </xf>
    <xf borderId="4" fillId="4" fontId="5" numFmtId="0" xfId="0" applyAlignment="1" applyBorder="1" applyFont="1">
      <alignment horizontal="center" readingOrder="0"/>
    </xf>
    <xf borderId="4" fillId="4" fontId="8" numFmtId="165" xfId="0" applyAlignment="1" applyBorder="1" applyFont="1" applyNumberFormat="1">
      <alignment vertical="center"/>
    </xf>
    <xf borderId="1" fillId="4" fontId="3" numFmtId="0" xfId="0" applyAlignment="1" applyBorder="1" applyFont="1">
      <alignment horizontal="right" vertical="center"/>
    </xf>
    <xf borderId="4" fillId="4" fontId="3" numFmtId="0" xfId="0" applyAlignment="1" applyBorder="1" applyFont="1">
      <alignment horizontal="right" vertical="center"/>
    </xf>
    <xf borderId="4" fillId="4" fontId="8" numFmtId="165" xfId="0" applyBorder="1" applyFont="1" applyNumberFormat="1"/>
    <xf borderId="4" fillId="3" fontId="3" numFmtId="0" xfId="0" applyAlignment="1" applyBorder="1" applyFont="1">
      <alignment horizontal="right" vertical="center"/>
    </xf>
    <xf borderId="1" fillId="3" fontId="5" numFmtId="165" xfId="0" applyAlignment="1" applyBorder="1" applyFont="1" applyNumberFormat="1">
      <alignment readingOrder="0" shrinkToFit="0" wrapText="1"/>
    </xf>
    <xf borderId="5" fillId="4" fontId="5" numFmtId="0" xfId="0" applyAlignment="1" applyBorder="1" applyFont="1">
      <alignment horizontal="center" vertical="center"/>
    </xf>
    <xf borderId="5" fillId="4" fontId="5" numFmtId="164" xfId="0" applyAlignment="1" applyBorder="1" applyFont="1" applyNumberFormat="1">
      <alignment horizontal="center" vertical="center"/>
    </xf>
    <xf borderId="5" fillId="4" fontId="8" numFmtId="0" xfId="0" applyAlignment="1" applyBorder="1" applyFont="1">
      <alignment horizontal="center" vertical="center"/>
    </xf>
    <xf borderId="5" fillId="4" fontId="16" numFmtId="0" xfId="0" applyAlignment="1" applyBorder="1" applyFont="1">
      <alignment horizontal="center" vertical="center"/>
    </xf>
    <xf borderId="5" fillId="4" fontId="3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/>
    </xf>
    <xf borderId="4" fillId="3" fontId="8" numFmtId="0" xfId="0" applyAlignment="1" applyBorder="1" applyFont="1">
      <alignment horizontal="center"/>
    </xf>
    <xf borderId="4" fillId="3" fontId="8" numFmtId="165" xfId="0" applyAlignment="1" applyBorder="1" applyFont="1" applyNumberFormat="1">
      <alignment horizontal="center" vertical="center"/>
    </xf>
    <xf borderId="0" fillId="3" fontId="8" numFmtId="0" xfId="0" applyAlignment="1" applyFont="1">
      <alignment horizontal="center" vertical="center"/>
    </xf>
    <xf borderId="4" fillId="4" fontId="14" numFmtId="0" xfId="0" applyAlignment="1" applyBorder="1" applyFont="1">
      <alignment vertical="center"/>
    </xf>
    <xf borderId="0" fillId="4" fontId="5" numFmtId="0" xfId="0" applyFont="1"/>
    <xf borderId="5" fillId="3" fontId="15" numFmtId="0" xfId="0" applyAlignment="1" applyBorder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3" numFmtId="0" xfId="0" applyAlignment="1" applyFont="1">
      <alignment horizontal="center" readingOrder="0" vertical="center"/>
    </xf>
    <xf borderId="4" fillId="3" fontId="8" numFmtId="165" xfId="0" applyAlignment="1" applyBorder="1" applyFont="1" applyNumberFormat="1">
      <alignment vertical="center"/>
    </xf>
    <xf borderId="1" fillId="3" fontId="3" numFmtId="0" xfId="0" applyAlignment="1" applyBorder="1" applyFont="1">
      <alignment horizontal="right" vertical="center"/>
    </xf>
    <xf borderId="4" fillId="3" fontId="8" numFmtId="165" xfId="0" applyBorder="1" applyFont="1" applyNumberFormat="1"/>
    <xf borderId="0" fillId="3" fontId="8" numFmtId="0" xfId="0" applyFont="1"/>
    <xf borderId="0" fillId="4" fontId="5" numFmtId="0" xfId="0" applyAlignment="1" applyFont="1">
      <alignment readingOrder="0" shrinkToFit="0" wrapText="1"/>
    </xf>
    <xf borderId="5" fillId="3" fontId="5" numFmtId="0" xfId="0" applyAlignment="1" applyBorder="1" applyFont="1">
      <alignment horizontal="center" vertical="center"/>
    </xf>
    <xf borderId="5" fillId="3" fontId="5" numFmtId="164" xfId="0" applyAlignment="1" applyBorder="1" applyFont="1" applyNumberFormat="1">
      <alignment horizontal="center" vertical="center"/>
    </xf>
    <xf borderId="0" fillId="4" fontId="8" numFmtId="0" xfId="0" applyAlignment="1" applyFont="1">
      <alignment horizontal="center" vertical="center"/>
    </xf>
    <xf borderId="4" fillId="3" fontId="7" numFmtId="0" xfId="0" applyAlignment="1" applyBorder="1" applyFont="1">
      <alignment horizontal="center" readingOrder="0"/>
    </xf>
    <xf borderId="0" fillId="3" fontId="5" numFmtId="0" xfId="0" applyFont="1"/>
    <xf borderId="0" fillId="4" fontId="8" numFmtId="0" xfId="0" applyFont="1"/>
    <xf borderId="0" fillId="3" fontId="5" numFmtId="0" xfId="0" applyAlignment="1" applyFont="1">
      <alignment readingOrder="0" shrinkToFit="0" wrapText="1"/>
    </xf>
    <xf borderId="0" fillId="4" fontId="3" numFmtId="0" xfId="0" applyAlignment="1" applyFont="1">
      <alignment horizontal="center" vertical="center"/>
    </xf>
    <xf borderId="0" fillId="3" fontId="3" numFmtId="0" xfId="0" applyAlignment="1" applyFont="1">
      <alignment horizontal="center" vertical="center"/>
    </xf>
    <xf borderId="4" fillId="4" fontId="5" numFmtId="0" xfId="0" applyAlignment="1" applyBorder="1" applyFont="1">
      <alignment horizontal="center"/>
    </xf>
    <xf borderId="4" fillId="3" fontId="5" numFmtId="0" xfId="0" applyAlignment="1" applyBorder="1" applyFont="1">
      <alignment horizontal="center"/>
    </xf>
    <xf borderId="0" fillId="4" fontId="5" numFmtId="0" xfId="0" applyAlignment="1" applyFont="1">
      <alignment shrinkToFit="0" wrapText="1"/>
    </xf>
    <xf borderId="1" fillId="3" fontId="5" numFmtId="165" xfId="0" applyAlignment="1" applyBorder="1" applyFont="1" applyNumberFormat="1">
      <alignment shrinkToFit="0" wrapText="1"/>
    </xf>
    <xf borderId="0" fillId="3" fontId="5" numFmtId="0" xfId="0" applyAlignment="1" applyFont="1">
      <alignment shrinkToFit="0" wrapText="1"/>
    </xf>
    <xf borderId="7" fillId="4" fontId="5" numFmtId="0" xfId="0" applyAlignment="1" applyBorder="1" applyFont="1">
      <alignment horizontal="center" vertical="center"/>
    </xf>
    <xf borderId="7" fillId="4" fontId="5" numFmtId="164" xfId="0" applyAlignment="1" applyBorder="1" applyFont="1" applyNumberFormat="1">
      <alignment horizontal="center" vertical="center"/>
    </xf>
    <xf borderId="7" fillId="4" fontId="8" numFmtId="0" xfId="0" applyAlignment="1" applyBorder="1" applyFont="1">
      <alignment horizontal="center" vertical="center"/>
    </xf>
    <xf borderId="7" fillId="4" fontId="3" numFmtId="0" xfId="0" applyAlignment="1" applyBorder="1" applyFont="1">
      <alignment horizontal="center" vertical="center"/>
    </xf>
    <xf borderId="1" fillId="4" fontId="5" numFmtId="165" xfId="0" applyAlignment="1" applyBorder="1" applyFont="1" applyNumberFormat="1">
      <alignment shrinkToFit="0" wrapText="1"/>
    </xf>
    <xf borderId="4" fillId="3" fontId="3" numFmtId="0" xfId="0" applyAlignment="1" applyBorder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4" numFmtId="0" xfId="0" applyFont="1"/>
    <xf borderId="0" fillId="0" fontId="14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1.5"/>
    <col customWidth="1" min="2" max="2" width="14.63"/>
    <col customWidth="1" min="3" max="3" width="6.5"/>
    <col customWidth="1" min="4" max="4" width="19.5"/>
    <col customWidth="1" min="5" max="5" width="12.38"/>
    <col customWidth="1" min="6" max="6" width="14.5"/>
    <col customWidth="1" min="7" max="7" width="10.75"/>
    <col customWidth="1" min="8" max="10" width="6.5"/>
    <col customWidth="1" min="11" max="11" width="11.5"/>
    <col customWidth="1" min="12" max="12" width="21.25"/>
    <col customWidth="1" min="13" max="13" width="12.38"/>
    <col customWidth="1" min="14" max="14" width="12.63"/>
    <col customWidth="1" min="15" max="29" width="11.0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5" t="s">
        <v>1</v>
      </c>
      <c r="B2" s="6"/>
      <c r="C2" s="6"/>
      <c r="D2" s="7"/>
      <c r="E2" s="5" t="s">
        <v>2</v>
      </c>
      <c r="F2" s="6"/>
      <c r="G2" s="6"/>
      <c r="H2" s="6"/>
      <c r="I2" s="6"/>
      <c r="J2" s="6"/>
      <c r="K2" s="7"/>
      <c r="L2" s="5" t="s">
        <v>3</v>
      </c>
      <c r="M2" s="6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ht="15.75" customHeight="1">
      <c r="A3" s="9" t="s">
        <v>4</v>
      </c>
      <c r="B3" s="10" t="s">
        <v>5</v>
      </c>
      <c r="C3" s="11"/>
      <c r="D3" s="9" t="s">
        <v>6</v>
      </c>
      <c r="E3" s="9"/>
      <c r="F3" s="9" t="s">
        <v>7</v>
      </c>
      <c r="G3" s="9" t="s">
        <v>8</v>
      </c>
      <c r="H3" s="9" t="s">
        <v>9</v>
      </c>
      <c r="I3" s="9"/>
      <c r="J3" s="9"/>
      <c r="K3" s="9" t="s">
        <v>10</v>
      </c>
      <c r="L3" s="9" t="s">
        <v>11</v>
      </c>
      <c r="M3" s="9" t="s">
        <v>12</v>
      </c>
      <c r="N3" s="12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ht="18.75" customHeight="1">
      <c r="A4" s="14">
        <v>1122.0</v>
      </c>
      <c r="B4" s="15">
        <v>45346.0</v>
      </c>
      <c r="C4" s="16"/>
      <c r="D4" s="17" t="s">
        <v>13</v>
      </c>
      <c r="E4" s="18" t="s">
        <v>14</v>
      </c>
      <c r="F4" s="19" t="s">
        <v>15</v>
      </c>
      <c r="G4" s="20">
        <v>200.0</v>
      </c>
      <c r="H4" s="21"/>
      <c r="I4" s="22"/>
      <c r="J4" s="22"/>
      <c r="K4" s="23">
        <f t="shared" ref="K4:K8" si="1">G4*H4</f>
        <v>0</v>
      </c>
      <c r="L4" s="24" t="s">
        <v>16</v>
      </c>
      <c r="M4" s="23">
        <v>200.0</v>
      </c>
      <c r="N4" s="25" t="s">
        <v>17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ht="18.75" customHeight="1">
      <c r="A5" s="27"/>
      <c r="B5" s="28"/>
      <c r="C5" s="28"/>
      <c r="D5" s="28"/>
      <c r="E5" s="28"/>
      <c r="F5" s="29" t="s">
        <v>18</v>
      </c>
      <c r="G5" s="30">
        <v>150.0</v>
      </c>
      <c r="H5" s="31"/>
      <c r="I5" s="32"/>
      <c r="J5" s="32"/>
      <c r="K5" s="33">
        <f t="shared" si="1"/>
        <v>0</v>
      </c>
      <c r="L5" s="34" t="s">
        <v>19</v>
      </c>
      <c r="M5" s="33">
        <v>200.0</v>
      </c>
      <c r="N5" s="35">
        <f>K11-M11</f>
        <v>-4300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ht="18.75" customHeight="1">
      <c r="A6" s="37"/>
      <c r="B6" s="38"/>
      <c r="C6" s="38"/>
      <c r="D6" s="38"/>
      <c r="E6" s="38"/>
      <c r="F6" s="39" t="s">
        <v>20</v>
      </c>
      <c r="G6" s="40">
        <v>100.0</v>
      </c>
      <c r="H6" s="41"/>
      <c r="I6" s="41"/>
      <c r="J6" s="41"/>
      <c r="K6" s="42">
        <f t="shared" si="1"/>
        <v>0</v>
      </c>
      <c r="L6" s="43" t="s">
        <v>21</v>
      </c>
      <c r="M6" s="42">
        <v>400.0</v>
      </c>
      <c r="N6" s="41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ht="18.75" customHeight="1">
      <c r="A7" s="27"/>
      <c r="B7" s="28"/>
      <c r="C7" s="28"/>
      <c r="D7" s="28"/>
      <c r="E7" s="28"/>
      <c r="F7" s="44" t="s">
        <v>22</v>
      </c>
      <c r="G7" s="30">
        <v>200.0</v>
      </c>
      <c r="H7" s="32"/>
      <c r="I7" s="32"/>
      <c r="J7" s="32"/>
      <c r="K7" s="33">
        <f t="shared" si="1"/>
        <v>0</v>
      </c>
      <c r="L7" s="45" t="s">
        <v>23</v>
      </c>
      <c r="M7" s="33">
        <v>3500.0</v>
      </c>
      <c r="N7" s="46" t="s">
        <v>24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ht="18.75" customHeight="1">
      <c r="A8" s="37"/>
      <c r="B8" s="38"/>
      <c r="C8" s="38"/>
      <c r="D8" s="38"/>
      <c r="E8" s="38"/>
      <c r="F8" s="47" t="s">
        <v>25</v>
      </c>
      <c r="G8" s="40">
        <v>0.0</v>
      </c>
      <c r="H8" s="41"/>
      <c r="I8" s="41"/>
      <c r="J8" s="41"/>
      <c r="K8" s="42">
        <f t="shared" si="1"/>
        <v>0</v>
      </c>
      <c r="L8" s="43" t="s">
        <v>26</v>
      </c>
      <c r="M8" s="48"/>
      <c r="N8" s="38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ht="18.75" customHeight="1">
      <c r="A9" s="27"/>
      <c r="B9" s="28"/>
      <c r="C9" s="28"/>
      <c r="D9" s="28"/>
      <c r="E9" s="28"/>
      <c r="F9" s="49" t="s">
        <v>27</v>
      </c>
      <c r="G9" s="50"/>
      <c r="H9" s="32"/>
      <c r="I9" s="32"/>
      <c r="J9" s="32"/>
      <c r="K9" s="33">
        <v>0.0</v>
      </c>
      <c r="L9" s="45" t="s">
        <v>28</v>
      </c>
      <c r="M9" s="50"/>
      <c r="N9" s="28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ht="18.75" customHeight="1">
      <c r="A10" s="37"/>
      <c r="B10" s="38"/>
      <c r="C10" s="38"/>
      <c r="D10" s="38"/>
      <c r="E10" s="51"/>
      <c r="F10" s="47" t="s">
        <v>29</v>
      </c>
      <c r="G10" s="48"/>
      <c r="H10" s="41"/>
      <c r="I10" s="41"/>
      <c r="J10" s="41"/>
      <c r="K10" s="48"/>
      <c r="L10" s="43" t="s">
        <v>30</v>
      </c>
      <c r="M10" s="48"/>
      <c r="N10" s="51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ht="18.75" customHeight="1">
      <c r="A11" s="27"/>
      <c r="B11" s="28"/>
      <c r="C11" s="28"/>
      <c r="D11" s="28"/>
      <c r="E11" s="35">
        <f>N20</f>
        <v>341662</v>
      </c>
      <c r="F11" s="52" t="s">
        <v>31</v>
      </c>
      <c r="G11" s="53"/>
      <c r="H11" s="54"/>
      <c r="I11" s="55"/>
      <c r="J11" s="55"/>
      <c r="K11" s="56">
        <f>SUM(K4:K9)</f>
        <v>0</v>
      </c>
      <c r="L11" s="57" t="s">
        <v>32</v>
      </c>
      <c r="M11" s="56">
        <f>SUM(M4:M10)</f>
        <v>4300</v>
      </c>
      <c r="N11" s="35">
        <f>E11+K11-M11</f>
        <v>337362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ht="50.25" customHeight="1">
      <c r="A12" s="58"/>
      <c r="B12" s="51"/>
      <c r="C12" s="51"/>
      <c r="D12" s="51"/>
      <c r="E12" s="59" t="s">
        <v>33</v>
      </c>
      <c r="F12" s="60" t="s">
        <v>34</v>
      </c>
      <c r="G12" s="61"/>
      <c r="H12" s="61"/>
      <c r="I12" s="61"/>
      <c r="J12" s="61"/>
      <c r="K12" s="61"/>
      <c r="L12" s="61"/>
      <c r="M12" s="61"/>
      <c r="N12" s="5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ht="18.75" customHeight="1">
      <c r="A13" s="62">
        <v>1121.0</v>
      </c>
      <c r="B13" s="63">
        <v>45339.0</v>
      </c>
      <c r="C13" s="64"/>
      <c r="D13" s="65" t="s">
        <v>13</v>
      </c>
      <c r="E13" s="66" t="s">
        <v>14</v>
      </c>
      <c r="F13" s="67" t="s">
        <v>15</v>
      </c>
      <c r="G13" s="68">
        <v>200.0</v>
      </c>
      <c r="H13" s="69">
        <v>95.0</v>
      </c>
      <c r="I13" s="70"/>
      <c r="J13" s="70"/>
      <c r="K13" s="71">
        <f t="shared" ref="K13:K17" si="2">G13*H13</f>
        <v>19000</v>
      </c>
      <c r="L13" s="72" t="s">
        <v>16</v>
      </c>
      <c r="M13" s="71">
        <v>200.0</v>
      </c>
      <c r="N13" s="73" t="s">
        <v>17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ht="18.75" customHeight="1">
      <c r="A14" s="37"/>
      <c r="B14" s="38"/>
      <c r="C14" s="38"/>
      <c r="D14" s="38"/>
      <c r="E14" s="38"/>
      <c r="F14" s="74" t="s">
        <v>18</v>
      </c>
      <c r="G14" s="40">
        <v>150.0</v>
      </c>
      <c r="H14" s="75">
        <v>45.0</v>
      </c>
      <c r="I14" s="76"/>
      <c r="J14" s="76"/>
      <c r="K14" s="42">
        <f t="shared" si="2"/>
        <v>6750</v>
      </c>
      <c r="L14" s="77" t="s">
        <v>19</v>
      </c>
      <c r="M14" s="42">
        <v>200.0</v>
      </c>
      <c r="N14" s="78">
        <f>K20-M20</f>
        <v>15550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ht="18.75" customHeight="1">
      <c r="A15" s="27"/>
      <c r="B15" s="28"/>
      <c r="C15" s="28"/>
      <c r="D15" s="28"/>
      <c r="E15" s="28"/>
      <c r="F15" s="44" t="s">
        <v>20</v>
      </c>
      <c r="G15" s="30">
        <v>100.0</v>
      </c>
      <c r="H15" s="57"/>
      <c r="I15" s="57"/>
      <c r="J15" s="57"/>
      <c r="K15" s="33">
        <f t="shared" si="2"/>
        <v>0</v>
      </c>
      <c r="L15" s="45" t="s">
        <v>21</v>
      </c>
      <c r="M15" s="33">
        <v>400.0</v>
      </c>
      <c r="N15" s="32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ht="18.75" customHeight="1">
      <c r="A16" s="37"/>
      <c r="B16" s="38"/>
      <c r="C16" s="38"/>
      <c r="D16" s="38"/>
      <c r="E16" s="38"/>
      <c r="F16" s="39" t="s">
        <v>22</v>
      </c>
      <c r="G16" s="40">
        <v>200.0</v>
      </c>
      <c r="H16" s="75">
        <v>6.0</v>
      </c>
      <c r="I16" s="76"/>
      <c r="J16" s="76"/>
      <c r="K16" s="42">
        <f t="shared" si="2"/>
        <v>1200</v>
      </c>
      <c r="L16" s="43" t="s">
        <v>23</v>
      </c>
      <c r="M16" s="42">
        <v>3500.0</v>
      </c>
      <c r="N16" s="79" t="s">
        <v>24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ht="18.75" customHeight="1">
      <c r="A17" s="27"/>
      <c r="B17" s="28"/>
      <c r="C17" s="28"/>
      <c r="D17" s="28"/>
      <c r="E17" s="28"/>
      <c r="F17" s="80" t="s">
        <v>35</v>
      </c>
      <c r="G17" s="81">
        <v>150.0</v>
      </c>
      <c r="H17" s="82">
        <v>1.0</v>
      </c>
      <c r="I17" s="57"/>
      <c r="J17" s="57"/>
      <c r="K17" s="33">
        <f t="shared" si="2"/>
        <v>150</v>
      </c>
      <c r="L17" s="45" t="s">
        <v>26</v>
      </c>
      <c r="M17" s="83">
        <v>8630.0</v>
      </c>
      <c r="N17" s="28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ht="18.75" customHeight="1">
      <c r="A18" s="37"/>
      <c r="B18" s="38"/>
      <c r="C18" s="38"/>
      <c r="D18" s="38"/>
      <c r="E18" s="38"/>
      <c r="F18" s="47" t="s">
        <v>27</v>
      </c>
      <c r="G18" s="84"/>
      <c r="H18" s="76"/>
      <c r="I18" s="76"/>
      <c r="J18" s="76"/>
      <c r="K18" s="85">
        <v>2245.0</v>
      </c>
      <c r="L18" s="43" t="s">
        <v>28</v>
      </c>
      <c r="M18" s="86">
        <v>865.0</v>
      </c>
      <c r="N18" s="3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ht="18.75" customHeight="1">
      <c r="A19" s="27"/>
      <c r="B19" s="28"/>
      <c r="C19" s="28"/>
      <c r="D19" s="28"/>
      <c r="E19" s="54"/>
      <c r="F19" s="49" t="s">
        <v>29</v>
      </c>
      <c r="G19" s="87"/>
      <c r="H19" s="57"/>
      <c r="I19" s="57"/>
      <c r="J19" s="57"/>
      <c r="K19" s="87"/>
      <c r="L19" s="45" t="s">
        <v>30</v>
      </c>
      <c r="M19" s="87"/>
      <c r="N19" s="5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ht="18.75" customHeight="1">
      <c r="A20" s="37"/>
      <c r="B20" s="38"/>
      <c r="C20" s="38"/>
      <c r="D20" s="38"/>
      <c r="E20" s="78">
        <f>N29</f>
        <v>326112</v>
      </c>
      <c r="F20" s="88" t="s">
        <v>31</v>
      </c>
      <c r="G20" s="61"/>
      <c r="H20" s="51"/>
      <c r="I20" s="89"/>
      <c r="J20" s="89"/>
      <c r="K20" s="90">
        <f>SUM(K13:K18)</f>
        <v>29345</v>
      </c>
      <c r="L20" s="76" t="s">
        <v>32</v>
      </c>
      <c r="M20" s="90">
        <f>SUM(M13:M19)</f>
        <v>13795</v>
      </c>
      <c r="N20" s="78">
        <f>E20+K20-M20</f>
        <v>341662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ht="55.5" customHeight="1">
      <c r="A21" s="91"/>
      <c r="B21" s="54"/>
      <c r="C21" s="54"/>
      <c r="D21" s="54"/>
      <c r="E21" s="55" t="s">
        <v>33</v>
      </c>
      <c r="F21" s="92" t="s">
        <v>36</v>
      </c>
      <c r="G21" s="53"/>
      <c r="H21" s="53"/>
      <c r="I21" s="53"/>
      <c r="J21" s="53"/>
      <c r="K21" s="53"/>
      <c r="L21" s="53"/>
      <c r="M21" s="53"/>
      <c r="N21" s="54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ht="18.75" customHeight="1">
      <c r="A22" s="14">
        <v>1120.0</v>
      </c>
      <c r="B22" s="15">
        <v>45332.0</v>
      </c>
      <c r="C22" s="16"/>
      <c r="D22" s="93" t="s">
        <v>37</v>
      </c>
      <c r="E22" s="18" t="s">
        <v>14</v>
      </c>
      <c r="F22" s="19" t="s">
        <v>15</v>
      </c>
      <c r="G22" s="20">
        <v>200.0</v>
      </c>
      <c r="H22" s="94">
        <v>55.0</v>
      </c>
      <c r="I22" s="95"/>
      <c r="J22" s="95"/>
      <c r="K22" s="23">
        <f t="shared" ref="K22:K24" si="3">G22*H22</f>
        <v>11000</v>
      </c>
      <c r="L22" s="24" t="s">
        <v>16</v>
      </c>
      <c r="M22" s="23">
        <v>200.0</v>
      </c>
      <c r="N22" s="25" t="s">
        <v>17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ht="18.75" customHeight="1">
      <c r="A23" s="27"/>
      <c r="B23" s="28"/>
      <c r="C23" s="28"/>
      <c r="D23" s="28"/>
      <c r="E23" s="28"/>
      <c r="F23" s="29" t="s">
        <v>18</v>
      </c>
      <c r="G23" s="30">
        <v>150.0</v>
      </c>
      <c r="H23" s="82">
        <v>46.0</v>
      </c>
      <c r="I23" s="57"/>
      <c r="J23" s="57"/>
      <c r="K23" s="33">
        <f t="shared" si="3"/>
        <v>6900</v>
      </c>
      <c r="L23" s="34" t="s">
        <v>19</v>
      </c>
      <c r="M23" s="33">
        <v>200.0</v>
      </c>
      <c r="N23" s="35">
        <f>K29-M29</f>
        <v>13260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ht="18.75" customHeight="1">
      <c r="A24" s="37"/>
      <c r="B24" s="38"/>
      <c r="C24" s="38"/>
      <c r="D24" s="38"/>
      <c r="E24" s="38"/>
      <c r="F24" s="39" t="s">
        <v>20</v>
      </c>
      <c r="G24" s="40">
        <v>100.0</v>
      </c>
      <c r="H24" s="75">
        <v>3.0</v>
      </c>
      <c r="I24" s="76"/>
      <c r="J24" s="76"/>
      <c r="K24" s="42">
        <f t="shared" si="3"/>
        <v>300</v>
      </c>
      <c r="L24" s="43" t="s">
        <v>21</v>
      </c>
      <c r="M24" s="42">
        <v>400.0</v>
      </c>
      <c r="N24" s="4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ht="18.75" customHeight="1">
      <c r="A25" s="27"/>
      <c r="B25" s="28"/>
      <c r="C25" s="28"/>
      <c r="D25" s="28"/>
      <c r="E25" s="28"/>
      <c r="F25" s="96" t="s">
        <v>38</v>
      </c>
      <c r="G25" s="81">
        <v>150.0</v>
      </c>
      <c r="H25" s="82">
        <v>7.0</v>
      </c>
      <c r="I25" s="57"/>
      <c r="J25" s="57"/>
      <c r="K25" s="97">
        <v>1050.0</v>
      </c>
      <c r="L25" s="45" t="s">
        <v>23</v>
      </c>
      <c r="M25" s="33"/>
      <c r="N25" s="46" t="s">
        <v>24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ht="18.75" customHeight="1">
      <c r="A26" s="37"/>
      <c r="B26" s="38"/>
      <c r="C26" s="38"/>
      <c r="D26" s="38"/>
      <c r="E26" s="38"/>
      <c r="F26" s="47" t="s">
        <v>25</v>
      </c>
      <c r="G26" s="40">
        <v>0.0</v>
      </c>
      <c r="H26" s="76"/>
      <c r="I26" s="76"/>
      <c r="J26" s="76"/>
      <c r="K26" s="42">
        <f>G26*H26</f>
        <v>0</v>
      </c>
      <c r="L26" s="43" t="s">
        <v>26</v>
      </c>
      <c r="M26" s="86">
        <v>4194.0</v>
      </c>
      <c r="N26" s="38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ht="18.75" customHeight="1">
      <c r="A27" s="27"/>
      <c r="B27" s="28"/>
      <c r="C27" s="28"/>
      <c r="D27" s="28"/>
      <c r="E27" s="28"/>
      <c r="F27" s="49" t="s">
        <v>27</v>
      </c>
      <c r="G27" s="87"/>
      <c r="H27" s="57"/>
      <c r="I27" s="57"/>
      <c r="J27" s="57"/>
      <c r="K27" s="33">
        <v>0.0</v>
      </c>
      <c r="L27" s="45" t="s">
        <v>28</v>
      </c>
      <c r="M27" s="83">
        <v>996.0</v>
      </c>
      <c r="N27" s="28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ht="18.75" customHeight="1">
      <c r="A28" s="37"/>
      <c r="B28" s="38"/>
      <c r="C28" s="38"/>
      <c r="D28" s="38"/>
      <c r="E28" s="51"/>
      <c r="F28" s="47" t="s">
        <v>29</v>
      </c>
      <c r="G28" s="84"/>
      <c r="H28" s="76"/>
      <c r="I28" s="76"/>
      <c r="J28" s="76"/>
      <c r="K28" s="84"/>
      <c r="L28" s="43" t="s">
        <v>30</v>
      </c>
      <c r="M28" s="84"/>
      <c r="N28" s="5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ht="18.75" customHeight="1">
      <c r="A29" s="27"/>
      <c r="B29" s="28"/>
      <c r="C29" s="28"/>
      <c r="D29" s="28"/>
      <c r="E29" s="35">
        <f>N38</f>
        <v>312852</v>
      </c>
      <c r="F29" s="98" t="s">
        <v>31</v>
      </c>
      <c r="G29" s="53"/>
      <c r="H29" s="54"/>
      <c r="I29" s="99"/>
      <c r="J29" s="99"/>
      <c r="K29" s="56">
        <f>SUM(K22:K27)</f>
        <v>19250</v>
      </c>
      <c r="L29" s="57" t="s">
        <v>32</v>
      </c>
      <c r="M29" s="56">
        <f>SUM(M22:M28)</f>
        <v>5990</v>
      </c>
      <c r="N29" s="35">
        <f>E29+K29-M29</f>
        <v>326112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ht="75.75" customHeight="1">
      <c r="A30" s="58"/>
      <c r="B30" s="51"/>
      <c r="C30" s="51"/>
      <c r="D30" s="51"/>
      <c r="E30" s="59" t="s">
        <v>33</v>
      </c>
      <c r="F30" s="100" t="s">
        <v>39</v>
      </c>
      <c r="G30" s="61"/>
      <c r="H30" s="61"/>
      <c r="I30" s="61"/>
      <c r="J30" s="61"/>
      <c r="K30" s="61"/>
      <c r="L30" s="61"/>
      <c r="M30" s="61"/>
      <c r="N30" s="51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ht="18.75" customHeight="1">
      <c r="A31" s="62">
        <v>1119.0</v>
      </c>
      <c r="B31" s="63">
        <v>45325.0</v>
      </c>
      <c r="C31" s="64"/>
      <c r="D31" s="65" t="s">
        <v>40</v>
      </c>
      <c r="E31" s="66" t="s">
        <v>14</v>
      </c>
      <c r="F31" s="67" t="s">
        <v>15</v>
      </c>
      <c r="G31" s="68">
        <v>200.0</v>
      </c>
      <c r="H31" s="69">
        <v>106.0</v>
      </c>
      <c r="I31" s="69"/>
      <c r="J31" s="69"/>
      <c r="K31" s="71">
        <f t="shared" ref="K31:K35" si="4">G31*H31</f>
        <v>21200</v>
      </c>
      <c r="L31" s="72" t="s">
        <v>16</v>
      </c>
      <c r="M31" s="71">
        <v>200.0</v>
      </c>
      <c r="N31" s="73" t="s">
        <v>17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ht="18.75" customHeight="1">
      <c r="A32" s="37"/>
      <c r="B32" s="38"/>
      <c r="C32" s="38"/>
      <c r="D32" s="38"/>
      <c r="E32" s="38"/>
      <c r="F32" s="74" t="s">
        <v>18</v>
      </c>
      <c r="G32" s="40">
        <v>150.0</v>
      </c>
      <c r="H32" s="75">
        <v>64.0</v>
      </c>
      <c r="I32" s="75"/>
      <c r="J32" s="75"/>
      <c r="K32" s="42">
        <f t="shared" si="4"/>
        <v>9600</v>
      </c>
      <c r="L32" s="77" t="s">
        <v>19</v>
      </c>
      <c r="M32" s="42">
        <v>200.0</v>
      </c>
      <c r="N32" s="78">
        <f>K38-M38</f>
        <v>-63843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ht="18.75" customHeight="1">
      <c r="A33" s="27"/>
      <c r="B33" s="28"/>
      <c r="C33" s="28"/>
      <c r="D33" s="28"/>
      <c r="E33" s="28"/>
      <c r="F33" s="44" t="s">
        <v>20</v>
      </c>
      <c r="G33" s="30">
        <v>100.0</v>
      </c>
      <c r="H33" s="82">
        <v>3.0</v>
      </c>
      <c r="I33" s="82"/>
      <c r="J33" s="82"/>
      <c r="K33" s="33">
        <f t="shared" si="4"/>
        <v>300</v>
      </c>
      <c r="L33" s="45" t="s">
        <v>21</v>
      </c>
      <c r="M33" s="33">
        <v>400.0</v>
      </c>
      <c r="N33" s="32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ht="18.75" customHeight="1">
      <c r="A34" s="37"/>
      <c r="B34" s="38"/>
      <c r="C34" s="38"/>
      <c r="D34" s="38"/>
      <c r="E34" s="38"/>
      <c r="F34" s="39" t="s">
        <v>22</v>
      </c>
      <c r="G34" s="40">
        <v>200.0</v>
      </c>
      <c r="H34" s="75">
        <v>2.0</v>
      </c>
      <c r="I34" s="76"/>
      <c r="J34" s="76"/>
      <c r="K34" s="42">
        <f t="shared" si="4"/>
        <v>400</v>
      </c>
      <c r="L34" s="43" t="s">
        <v>23</v>
      </c>
      <c r="M34" s="42">
        <v>3500.0</v>
      </c>
      <c r="N34" s="79" t="s">
        <v>24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ht="18.75" customHeight="1">
      <c r="A35" s="27"/>
      <c r="B35" s="28"/>
      <c r="C35" s="28"/>
      <c r="D35" s="28"/>
      <c r="E35" s="28"/>
      <c r="F35" s="80" t="s">
        <v>35</v>
      </c>
      <c r="G35" s="81">
        <v>150.0</v>
      </c>
      <c r="H35" s="82">
        <v>2.0</v>
      </c>
      <c r="I35" s="57"/>
      <c r="J35" s="57"/>
      <c r="K35" s="33">
        <f t="shared" si="4"/>
        <v>300</v>
      </c>
      <c r="L35" s="45" t="s">
        <v>26</v>
      </c>
      <c r="M35" s="83">
        <v>12195.0</v>
      </c>
      <c r="N35" s="28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ht="18.75" customHeight="1">
      <c r="A36" s="37"/>
      <c r="B36" s="38"/>
      <c r="C36" s="38"/>
      <c r="D36" s="38"/>
      <c r="E36" s="38"/>
      <c r="F36" s="47" t="s">
        <v>27</v>
      </c>
      <c r="G36" s="84"/>
      <c r="H36" s="76"/>
      <c r="I36" s="76"/>
      <c r="J36" s="76"/>
      <c r="K36" s="42">
        <v>0.0</v>
      </c>
      <c r="L36" s="43" t="s">
        <v>28</v>
      </c>
      <c r="M36" s="86">
        <v>2150.0</v>
      </c>
      <c r="N36" s="38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ht="18.75" customHeight="1">
      <c r="A37" s="27"/>
      <c r="B37" s="28"/>
      <c r="C37" s="28"/>
      <c r="D37" s="28"/>
      <c r="E37" s="54"/>
      <c r="F37" s="49" t="s">
        <v>29</v>
      </c>
      <c r="G37" s="87"/>
      <c r="H37" s="57"/>
      <c r="I37" s="57"/>
      <c r="J37" s="57"/>
      <c r="K37" s="87"/>
      <c r="L37" s="45" t="s">
        <v>30</v>
      </c>
      <c r="M37" s="83">
        <v>76998.0</v>
      </c>
      <c r="N37" s="5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ht="18.75" customHeight="1">
      <c r="A38" s="37"/>
      <c r="B38" s="38"/>
      <c r="C38" s="38"/>
      <c r="D38" s="38"/>
      <c r="E38" s="78">
        <f>N47</f>
        <v>376695</v>
      </c>
      <c r="F38" s="88" t="s">
        <v>31</v>
      </c>
      <c r="G38" s="61"/>
      <c r="H38" s="51"/>
      <c r="I38" s="89"/>
      <c r="J38" s="89"/>
      <c r="K38" s="90">
        <f>SUM(K31:K36)</f>
        <v>31800</v>
      </c>
      <c r="L38" s="76" t="s">
        <v>32</v>
      </c>
      <c r="M38" s="90">
        <f>SUM(M31:M37)</f>
        <v>95643</v>
      </c>
      <c r="N38" s="78">
        <f>E38+K38-M38</f>
        <v>312852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ht="85.5" customHeight="1">
      <c r="A39" s="91"/>
      <c r="B39" s="54"/>
      <c r="C39" s="54"/>
      <c r="D39" s="54"/>
      <c r="E39" s="55" t="s">
        <v>33</v>
      </c>
      <c r="F39" s="101" t="s">
        <v>41</v>
      </c>
      <c r="G39" s="53"/>
      <c r="H39" s="53"/>
      <c r="I39" s="53"/>
      <c r="J39" s="53"/>
      <c r="K39" s="53"/>
      <c r="L39" s="53"/>
      <c r="M39" s="53"/>
      <c r="N39" s="5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ht="18.75" customHeight="1">
      <c r="A40" s="14">
        <v>1118.0</v>
      </c>
      <c r="B40" s="15">
        <v>45318.0</v>
      </c>
      <c r="C40" s="16"/>
      <c r="D40" s="93" t="s">
        <v>42</v>
      </c>
      <c r="E40" s="18" t="s">
        <v>14</v>
      </c>
      <c r="F40" s="19" t="s">
        <v>15</v>
      </c>
      <c r="G40" s="20">
        <v>200.0</v>
      </c>
      <c r="H40" s="94">
        <v>89.0</v>
      </c>
      <c r="I40" s="94"/>
      <c r="J40" s="94"/>
      <c r="K40" s="23">
        <f t="shared" ref="K40:K44" si="5">G40*H40</f>
        <v>17800</v>
      </c>
      <c r="L40" s="24" t="s">
        <v>16</v>
      </c>
      <c r="M40" s="23">
        <v>200.0</v>
      </c>
      <c r="N40" s="25" t="s">
        <v>17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ht="18.75" customHeight="1">
      <c r="A41" s="27"/>
      <c r="B41" s="28"/>
      <c r="C41" s="28"/>
      <c r="D41" s="28"/>
      <c r="E41" s="28"/>
      <c r="F41" s="29" t="s">
        <v>18</v>
      </c>
      <c r="G41" s="30">
        <v>150.0</v>
      </c>
      <c r="H41" s="82">
        <v>52.0</v>
      </c>
      <c r="I41" s="82"/>
      <c r="J41" s="82"/>
      <c r="K41" s="33">
        <f t="shared" si="5"/>
        <v>7800</v>
      </c>
      <c r="L41" s="34" t="s">
        <v>19</v>
      </c>
      <c r="M41" s="33">
        <v>200.0</v>
      </c>
      <c r="N41" s="35">
        <f>K47-M47</f>
        <v>7055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ht="18.75" customHeight="1">
      <c r="A42" s="37"/>
      <c r="B42" s="38"/>
      <c r="C42" s="38"/>
      <c r="D42" s="38"/>
      <c r="E42" s="38"/>
      <c r="F42" s="39" t="s">
        <v>20</v>
      </c>
      <c r="G42" s="40">
        <v>100.0</v>
      </c>
      <c r="H42" s="76"/>
      <c r="I42" s="76"/>
      <c r="J42" s="76"/>
      <c r="K42" s="42">
        <f t="shared" si="5"/>
        <v>0</v>
      </c>
      <c r="L42" s="43" t="s">
        <v>21</v>
      </c>
      <c r="M42" s="85">
        <v>350.0</v>
      </c>
      <c r="N42" s="41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ht="18.75" customHeight="1">
      <c r="A43" s="27"/>
      <c r="B43" s="28"/>
      <c r="C43" s="28"/>
      <c r="D43" s="28"/>
      <c r="E43" s="28"/>
      <c r="F43" s="44" t="s">
        <v>22</v>
      </c>
      <c r="G43" s="30">
        <v>200.0</v>
      </c>
      <c r="H43" s="57"/>
      <c r="I43" s="57"/>
      <c r="J43" s="57"/>
      <c r="K43" s="33">
        <f t="shared" si="5"/>
        <v>0</v>
      </c>
      <c r="L43" s="45" t="s">
        <v>23</v>
      </c>
      <c r="M43" s="97">
        <v>4000.0</v>
      </c>
      <c r="N43" s="46" t="s">
        <v>24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ht="18.75" customHeight="1">
      <c r="A44" s="37"/>
      <c r="B44" s="38"/>
      <c r="C44" s="38"/>
      <c r="D44" s="38"/>
      <c r="E44" s="38"/>
      <c r="F44" s="47" t="s">
        <v>25</v>
      </c>
      <c r="G44" s="40">
        <v>0.0</v>
      </c>
      <c r="H44" s="76"/>
      <c r="I44" s="76"/>
      <c r="J44" s="43"/>
      <c r="K44" s="42">
        <f t="shared" si="5"/>
        <v>0</v>
      </c>
      <c r="L44" s="43" t="s">
        <v>26</v>
      </c>
      <c r="M44" s="86">
        <v>8385.0</v>
      </c>
      <c r="N44" s="3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ht="18.75" customHeight="1">
      <c r="A45" s="27"/>
      <c r="B45" s="28"/>
      <c r="C45" s="28"/>
      <c r="D45" s="28"/>
      <c r="E45" s="28"/>
      <c r="F45" s="49" t="s">
        <v>27</v>
      </c>
      <c r="G45" s="87"/>
      <c r="H45" s="57"/>
      <c r="I45" s="57"/>
      <c r="J45" s="57"/>
      <c r="K45" s="33">
        <v>0.0</v>
      </c>
      <c r="L45" s="45" t="s">
        <v>28</v>
      </c>
      <c r="M45" s="83">
        <v>980.0</v>
      </c>
      <c r="N45" s="28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ht="18.75" customHeight="1">
      <c r="A46" s="37"/>
      <c r="B46" s="38"/>
      <c r="C46" s="38"/>
      <c r="D46" s="38"/>
      <c r="E46" s="51"/>
      <c r="F46" s="47" t="s">
        <v>29</v>
      </c>
      <c r="G46" s="84"/>
      <c r="H46" s="76"/>
      <c r="I46" s="76"/>
      <c r="J46" s="76"/>
      <c r="K46" s="84"/>
      <c r="L46" s="43" t="s">
        <v>30</v>
      </c>
      <c r="M46" s="86">
        <v>4430.0</v>
      </c>
      <c r="N46" s="5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ht="18.75" customHeight="1">
      <c r="A47" s="27"/>
      <c r="B47" s="28"/>
      <c r="C47" s="28"/>
      <c r="D47" s="28"/>
      <c r="E47" s="35">
        <f>N56</f>
        <v>369640</v>
      </c>
      <c r="F47" s="98" t="s">
        <v>31</v>
      </c>
      <c r="G47" s="53"/>
      <c r="H47" s="54"/>
      <c r="I47" s="99"/>
      <c r="J47" s="99"/>
      <c r="K47" s="56">
        <f>SUM(K40:K45)</f>
        <v>25600</v>
      </c>
      <c r="L47" s="57" t="s">
        <v>32</v>
      </c>
      <c r="M47" s="56">
        <f>SUM(M40:M46)</f>
        <v>18545</v>
      </c>
      <c r="N47" s="35">
        <f>E47+K47-M47</f>
        <v>376695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ht="83.25" customHeight="1">
      <c r="A48" s="58"/>
      <c r="B48" s="51"/>
      <c r="C48" s="51"/>
      <c r="D48" s="51"/>
      <c r="E48" s="59" t="s">
        <v>33</v>
      </c>
      <c r="F48" s="100" t="s">
        <v>43</v>
      </c>
      <c r="G48" s="61"/>
      <c r="H48" s="61"/>
      <c r="I48" s="61"/>
      <c r="J48" s="61"/>
      <c r="K48" s="61"/>
      <c r="L48" s="61"/>
      <c r="M48" s="61"/>
      <c r="N48" s="51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</row>
    <row r="49" ht="18.75" customHeight="1">
      <c r="A49" s="62">
        <v>1117.0</v>
      </c>
      <c r="B49" s="63">
        <v>45311.0</v>
      </c>
      <c r="C49" s="64"/>
      <c r="D49" s="65"/>
      <c r="E49" s="66" t="s">
        <v>14</v>
      </c>
      <c r="F49" s="67" t="s">
        <v>15</v>
      </c>
      <c r="G49" s="68">
        <v>200.0</v>
      </c>
      <c r="H49" s="69">
        <v>65.0</v>
      </c>
      <c r="I49" s="69"/>
      <c r="J49" s="69"/>
      <c r="K49" s="71">
        <f t="shared" ref="K49:K53" si="6">G49*H49</f>
        <v>13000</v>
      </c>
      <c r="L49" s="72" t="s">
        <v>16</v>
      </c>
      <c r="M49" s="71">
        <v>200.0</v>
      </c>
      <c r="N49" s="73" t="s">
        <v>17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ht="18.75" customHeight="1">
      <c r="A50" s="37"/>
      <c r="B50" s="38"/>
      <c r="C50" s="38"/>
      <c r="D50" s="38"/>
      <c r="E50" s="38"/>
      <c r="F50" s="74" t="s">
        <v>18</v>
      </c>
      <c r="G50" s="40">
        <v>150.0</v>
      </c>
      <c r="H50" s="75">
        <v>41.0</v>
      </c>
      <c r="I50" s="75"/>
      <c r="J50" s="75"/>
      <c r="K50" s="42">
        <f t="shared" si="6"/>
        <v>6150</v>
      </c>
      <c r="L50" s="77" t="s">
        <v>19</v>
      </c>
      <c r="M50" s="42">
        <v>200.0</v>
      </c>
      <c r="N50" s="78">
        <f>K56-M56</f>
        <v>6240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ht="18.75" customHeight="1">
      <c r="A51" s="27"/>
      <c r="B51" s="28"/>
      <c r="C51" s="28"/>
      <c r="D51" s="28"/>
      <c r="E51" s="28"/>
      <c r="F51" s="44" t="s">
        <v>20</v>
      </c>
      <c r="G51" s="30">
        <v>100.0</v>
      </c>
      <c r="H51" s="57"/>
      <c r="I51" s="57"/>
      <c r="J51" s="57"/>
      <c r="K51" s="33">
        <f t="shared" si="6"/>
        <v>0</v>
      </c>
      <c r="L51" s="45" t="s">
        <v>21</v>
      </c>
      <c r="M51" s="97">
        <v>400.0</v>
      </c>
      <c r="N51" s="32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ht="18.75" customHeight="1">
      <c r="A52" s="37"/>
      <c r="B52" s="38"/>
      <c r="C52" s="38"/>
      <c r="D52" s="38"/>
      <c r="E52" s="38"/>
      <c r="F52" s="39" t="s">
        <v>22</v>
      </c>
      <c r="G52" s="40">
        <v>200.0</v>
      </c>
      <c r="H52" s="76"/>
      <c r="I52" s="76"/>
      <c r="J52" s="76"/>
      <c r="K52" s="42">
        <f t="shared" si="6"/>
        <v>0</v>
      </c>
      <c r="L52" s="43" t="s">
        <v>23</v>
      </c>
      <c r="M52" s="42">
        <v>3500.0</v>
      </c>
      <c r="N52" s="79" t="s">
        <v>24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ht="18.75" customHeight="1">
      <c r="A53" s="27"/>
      <c r="B53" s="28"/>
      <c r="C53" s="28"/>
      <c r="D53" s="28"/>
      <c r="E53" s="28"/>
      <c r="F53" s="49" t="s">
        <v>25</v>
      </c>
      <c r="G53" s="30">
        <v>0.0</v>
      </c>
      <c r="H53" s="57"/>
      <c r="I53" s="57"/>
      <c r="J53" s="57"/>
      <c r="K53" s="33">
        <f t="shared" si="6"/>
        <v>0</v>
      </c>
      <c r="L53" s="45" t="s">
        <v>26</v>
      </c>
      <c r="M53" s="83">
        <v>7215.0</v>
      </c>
      <c r="N53" s="28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ht="18.75" customHeight="1">
      <c r="A54" s="37"/>
      <c r="B54" s="38"/>
      <c r="C54" s="38"/>
      <c r="D54" s="38"/>
      <c r="E54" s="38"/>
      <c r="F54" s="47" t="s">
        <v>27</v>
      </c>
      <c r="G54" s="84"/>
      <c r="H54" s="76"/>
      <c r="I54" s="76"/>
      <c r="J54" s="76"/>
      <c r="K54" s="42">
        <v>0.0</v>
      </c>
      <c r="L54" s="43" t="s">
        <v>28</v>
      </c>
      <c r="M54" s="86">
        <v>1395.0</v>
      </c>
      <c r="N54" s="38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ht="18.75" customHeight="1">
      <c r="A55" s="27"/>
      <c r="B55" s="28"/>
      <c r="C55" s="28"/>
      <c r="D55" s="28"/>
      <c r="E55" s="54"/>
      <c r="F55" s="49" t="s">
        <v>29</v>
      </c>
      <c r="G55" s="87"/>
      <c r="H55" s="57"/>
      <c r="I55" s="57"/>
      <c r="J55" s="57"/>
      <c r="K55" s="87"/>
      <c r="L55" s="45" t="s">
        <v>30</v>
      </c>
      <c r="M55" s="87"/>
      <c r="N55" s="54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ht="18.75" customHeight="1">
      <c r="A56" s="37"/>
      <c r="B56" s="38"/>
      <c r="C56" s="38"/>
      <c r="D56" s="38"/>
      <c r="E56" s="78">
        <f>N65</f>
        <v>363400</v>
      </c>
      <c r="F56" s="88" t="s">
        <v>31</v>
      </c>
      <c r="G56" s="61"/>
      <c r="H56" s="51"/>
      <c r="I56" s="89"/>
      <c r="J56" s="89"/>
      <c r="K56" s="90">
        <f>SUM(K49:K54)</f>
        <v>19150</v>
      </c>
      <c r="L56" s="76" t="s">
        <v>32</v>
      </c>
      <c r="M56" s="90">
        <f>SUM(M49:M55)</f>
        <v>12910</v>
      </c>
      <c r="N56" s="78">
        <f>E56+K56-M56</f>
        <v>369640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ht="63.75" customHeight="1">
      <c r="A57" s="91"/>
      <c r="B57" s="54"/>
      <c r="C57" s="54"/>
      <c r="D57" s="54"/>
      <c r="E57" s="55" t="s">
        <v>33</v>
      </c>
      <c r="F57" s="101" t="s">
        <v>44</v>
      </c>
      <c r="G57" s="53"/>
      <c r="H57" s="53"/>
      <c r="I57" s="53"/>
      <c r="J57" s="53"/>
      <c r="K57" s="53"/>
      <c r="L57" s="53"/>
      <c r="M57" s="53"/>
      <c r="N57" s="54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ht="18.75" customHeight="1">
      <c r="A58" s="14">
        <v>1116.0</v>
      </c>
      <c r="B58" s="15">
        <v>45304.0</v>
      </c>
      <c r="C58" s="16"/>
      <c r="D58" s="93" t="s">
        <v>45</v>
      </c>
      <c r="E58" s="18" t="s">
        <v>14</v>
      </c>
      <c r="F58" s="19" t="s">
        <v>15</v>
      </c>
      <c r="G58" s="20">
        <v>200.0</v>
      </c>
      <c r="H58" s="94">
        <v>57.0</v>
      </c>
      <c r="I58" s="94"/>
      <c r="J58" s="94"/>
      <c r="K58" s="23">
        <f t="shared" ref="K58:K62" si="7">G58*H58</f>
        <v>11400</v>
      </c>
      <c r="L58" s="24" t="s">
        <v>16</v>
      </c>
      <c r="M58" s="23">
        <v>200.0</v>
      </c>
      <c r="N58" s="25" t="s">
        <v>17</v>
      </c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</row>
    <row r="59" ht="18.75" customHeight="1">
      <c r="A59" s="27"/>
      <c r="B59" s="28"/>
      <c r="C59" s="28"/>
      <c r="D59" s="28"/>
      <c r="E59" s="28"/>
      <c r="F59" s="29" t="s">
        <v>18</v>
      </c>
      <c r="G59" s="30">
        <v>150.0</v>
      </c>
      <c r="H59" s="82">
        <v>35.0</v>
      </c>
      <c r="I59" s="82"/>
      <c r="J59" s="82"/>
      <c r="K59" s="33">
        <f t="shared" si="7"/>
        <v>5250</v>
      </c>
      <c r="L59" s="34" t="s">
        <v>19</v>
      </c>
      <c r="M59" s="33">
        <v>200.0</v>
      </c>
      <c r="N59" s="35">
        <f>K65-M65</f>
        <v>-40235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</row>
    <row r="60" ht="18.75" customHeight="1">
      <c r="A60" s="37"/>
      <c r="B60" s="38"/>
      <c r="C60" s="38"/>
      <c r="D60" s="38"/>
      <c r="E60" s="38"/>
      <c r="F60" s="39" t="s">
        <v>20</v>
      </c>
      <c r="G60" s="40">
        <v>100.0</v>
      </c>
      <c r="H60" s="76"/>
      <c r="I60" s="76"/>
      <c r="J60" s="76"/>
      <c r="K60" s="42">
        <f t="shared" si="7"/>
        <v>0</v>
      </c>
      <c r="L60" s="43" t="s">
        <v>21</v>
      </c>
      <c r="M60" s="85">
        <v>350.0</v>
      </c>
      <c r="N60" s="41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</row>
    <row r="61" ht="18.75" customHeight="1">
      <c r="A61" s="27"/>
      <c r="B61" s="28"/>
      <c r="C61" s="28"/>
      <c r="D61" s="28"/>
      <c r="E61" s="28"/>
      <c r="F61" s="44" t="s">
        <v>22</v>
      </c>
      <c r="G61" s="30">
        <v>200.0</v>
      </c>
      <c r="H61" s="57"/>
      <c r="I61" s="57"/>
      <c r="J61" s="57"/>
      <c r="K61" s="33">
        <f t="shared" si="7"/>
        <v>0</v>
      </c>
      <c r="L61" s="45" t="s">
        <v>23</v>
      </c>
      <c r="M61" s="33">
        <v>3500.0</v>
      </c>
      <c r="N61" s="46" t="s">
        <v>24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</row>
    <row r="62" ht="18.75" customHeight="1">
      <c r="A62" s="37"/>
      <c r="B62" s="38"/>
      <c r="C62" s="38"/>
      <c r="D62" s="38"/>
      <c r="E62" s="38"/>
      <c r="F62" s="47" t="s">
        <v>25</v>
      </c>
      <c r="G62" s="40">
        <v>0.0</v>
      </c>
      <c r="H62" s="76"/>
      <c r="I62" s="76"/>
      <c r="J62" s="76"/>
      <c r="K62" s="42">
        <f t="shared" si="7"/>
        <v>0</v>
      </c>
      <c r="L62" s="43" t="s">
        <v>26</v>
      </c>
      <c r="M62" s="105">
        <v>2985.0</v>
      </c>
      <c r="N62" s="38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</row>
    <row r="63" ht="18.75" customHeight="1">
      <c r="A63" s="27"/>
      <c r="B63" s="28"/>
      <c r="C63" s="28"/>
      <c r="D63" s="28"/>
      <c r="E63" s="28"/>
      <c r="F63" s="49" t="s">
        <v>27</v>
      </c>
      <c r="G63" s="106"/>
      <c r="H63" s="57"/>
      <c r="I63" s="57"/>
      <c r="J63" s="57"/>
      <c r="K63" s="33">
        <v>0.0</v>
      </c>
      <c r="L63" s="45" t="s">
        <v>28</v>
      </c>
      <c r="M63" s="107">
        <v>4120.0</v>
      </c>
      <c r="N63" s="28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</row>
    <row r="64" ht="18.75" customHeight="1">
      <c r="A64" s="37"/>
      <c r="B64" s="38"/>
      <c r="C64" s="38"/>
      <c r="D64" s="38"/>
      <c r="E64" s="51"/>
      <c r="F64" s="47" t="s">
        <v>29</v>
      </c>
      <c r="G64" s="108"/>
      <c r="H64" s="76"/>
      <c r="I64" s="76"/>
      <c r="J64" s="76"/>
      <c r="K64" s="108"/>
      <c r="L64" s="43" t="s">
        <v>30</v>
      </c>
      <c r="M64" s="105">
        <v>45530.0</v>
      </c>
      <c r="N64" s="51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</row>
    <row r="65" ht="18.75" customHeight="1">
      <c r="A65" s="27"/>
      <c r="B65" s="28"/>
      <c r="C65" s="28"/>
      <c r="D65" s="28"/>
      <c r="E65" s="35">
        <f>N75</f>
        <v>403635</v>
      </c>
      <c r="F65" s="98" t="s">
        <v>31</v>
      </c>
      <c r="G65" s="53"/>
      <c r="H65" s="54"/>
      <c r="I65" s="99"/>
      <c r="J65" s="99"/>
      <c r="K65" s="56">
        <f>SUM(K58:K63)</f>
        <v>16650</v>
      </c>
      <c r="L65" s="57" t="s">
        <v>32</v>
      </c>
      <c r="M65" s="56">
        <f>SUM(M58:M64)</f>
        <v>56885</v>
      </c>
      <c r="N65" s="35">
        <f>E65+K65-M65</f>
        <v>363400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</row>
    <row r="66" ht="59.25" customHeight="1">
      <c r="A66" s="58"/>
      <c r="B66" s="51"/>
      <c r="C66" s="51"/>
      <c r="D66" s="51"/>
      <c r="E66" s="59" t="s">
        <v>33</v>
      </c>
      <c r="F66" s="100" t="s">
        <v>46</v>
      </c>
      <c r="G66" s="61"/>
      <c r="H66" s="61"/>
      <c r="I66" s="61"/>
      <c r="J66" s="61"/>
      <c r="K66" s="61"/>
      <c r="L66" s="61"/>
      <c r="M66" s="61"/>
      <c r="N66" s="51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</row>
    <row r="67" ht="18.75" customHeight="1">
      <c r="A67" s="62">
        <v>1115.0</v>
      </c>
      <c r="B67" s="63">
        <v>45297.0</v>
      </c>
      <c r="C67" s="64"/>
      <c r="D67" s="109" t="s">
        <v>47</v>
      </c>
      <c r="E67" s="66" t="s">
        <v>14</v>
      </c>
      <c r="F67" s="67" t="s">
        <v>15</v>
      </c>
      <c r="G67" s="110">
        <v>1300.0</v>
      </c>
      <c r="H67" s="69">
        <v>41.0</v>
      </c>
      <c r="I67" s="69"/>
      <c r="J67" s="69"/>
      <c r="K67" s="71">
        <f t="shared" ref="K67:K71" si="8">G67*H67</f>
        <v>53300</v>
      </c>
      <c r="L67" s="72" t="s">
        <v>16</v>
      </c>
      <c r="M67" s="71">
        <v>200.0</v>
      </c>
      <c r="N67" s="73" t="s">
        <v>17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</row>
    <row r="68" ht="18.75" customHeight="1">
      <c r="A68" s="37"/>
      <c r="B68" s="38"/>
      <c r="C68" s="38"/>
      <c r="D68" s="38"/>
      <c r="E68" s="38"/>
      <c r="F68" s="74" t="s">
        <v>18</v>
      </c>
      <c r="G68" s="111">
        <v>1250.0</v>
      </c>
      <c r="H68" s="75">
        <v>25.0</v>
      </c>
      <c r="I68" s="75"/>
      <c r="J68" s="75"/>
      <c r="K68" s="42">
        <f t="shared" si="8"/>
        <v>31250</v>
      </c>
      <c r="L68" s="77" t="s">
        <v>19</v>
      </c>
      <c r="M68" s="42">
        <v>200.0</v>
      </c>
      <c r="N68" s="78">
        <f>K75-M75</f>
        <v>12021</v>
      </c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</row>
    <row r="69" ht="18.75" customHeight="1">
      <c r="A69" s="27"/>
      <c r="B69" s="28"/>
      <c r="C69" s="28"/>
      <c r="D69" s="28"/>
      <c r="E69" s="28"/>
      <c r="F69" s="112" t="s">
        <v>48</v>
      </c>
      <c r="G69" s="81">
        <v>800.0</v>
      </c>
      <c r="H69" s="82">
        <v>14.0</v>
      </c>
      <c r="I69" s="82"/>
      <c r="J69" s="82"/>
      <c r="K69" s="33">
        <f t="shared" si="8"/>
        <v>11200</v>
      </c>
      <c r="L69" s="45" t="s">
        <v>21</v>
      </c>
      <c r="M69" s="33">
        <v>400.0</v>
      </c>
      <c r="N69" s="32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</row>
    <row r="70" ht="18.75" customHeight="1">
      <c r="A70" s="37"/>
      <c r="B70" s="38"/>
      <c r="C70" s="38"/>
      <c r="D70" s="38"/>
      <c r="E70" s="38"/>
      <c r="F70" s="113" t="s">
        <v>49</v>
      </c>
      <c r="G70" s="111">
        <v>750.0</v>
      </c>
      <c r="H70" s="75">
        <v>8.0</v>
      </c>
      <c r="I70" s="75"/>
      <c r="J70" s="75"/>
      <c r="K70" s="42">
        <f t="shared" si="8"/>
        <v>6000</v>
      </c>
      <c r="L70" s="43" t="s">
        <v>23</v>
      </c>
      <c r="M70" s="85">
        <v>10765.0</v>
      </c>
      <c r="N70" s="79" t="s">
        <v>24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</row>
    <row r="71" ht="18.75" customHeight="1">
      <c r="A71" s="27"/>
      <c r="B71" s="28"/>
      <c r="C71" s="28"/>
      <c r="D71" s="28"/>
      <c r="E71" s="28"/>
      <c r="F71" s="49" t="s">
        <v>25</v>
      </c>
      <c r="G71" s="30">
        <v>0.0</v>
      </c>
      <c r="H71" s="57"/>
      <c r="I71" s="57"/>
      <c r="J71" s="57"/>
      <c r="K71" s="33">
        <f t="shared" si="8"/>
        <v>0</v>
      </c>
      <c r="L71" s="114" t="s">
        <v>50</v>
      </c>
      <c r="M71" s="83">
        <v>30000.0</v>
      </c>
      <c r="N71" s="28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</row>
    <row r="72" ht="35.25" customHeight="1">
      <c r="A72" s="37"/>
      <c r="B72" s="38"/>
      <c r="C72" s="38"/>
      <c r="D72" s="38"/>
      <c r="E72" s="38"/>
      <c r="F72" s="47" t="s">
        <v>27</v>
      </c>
      <c r="G72" s="108"/>
      <c r="H72" s="76"/>
      <c r="I72" s="76"/>
      <c r="J72" s="76"/>
      <c r="K72" s="42">
        <v>0.0</v>
      </c>
      <c r="L72" s="115" t="s">
        <v>51</v>
      </c>
      <c r="M72" s="86">
        <v>34710.0</v>
      </c>
      <c r="N72" s="38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</row>
    <row r="73" ht="17.25" customHeight="1">
      <c r="A73" s="27"/>
      <c r="B73" s="28"/>
      <c r="C73" s="28"/>
      <c r="D73" s="28"/>
      <c r="E73" s="28"/>
      <c r="F73" s="49"/>
      <c r="G73" s="106"/>
      <c r="H73" s="57"/>
      <c r="I73" s="57"/>
      <c r="J73" s="57"/>
      <c r="K73" s="106"/>
      <c r="L73" s="116" t="s">
        <v>52</v>
      </c>
      <c r="M73" s="117">
        <v>5036.0</v>
      </c>
      <c r="N73" s="28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</row>
    <row r="74">
      <c r="A74" s="37"/>
      <c r="B74" s="38"/>
      <c r="C74" s="38"/>
      <c r="D74" s="38"/>
      <c r="E74" s="51"/>
      <c r="F74" s="47" t="s">
        <v>29</v>
      </c>
      <c r="G74" s="108"/>
      <c r="H74" s="76"/>
      <c r="I74" s="76"/>
      <c r="J74" s="76"/>
      <c r="K74" s="108"/>
      <c r="L74" s="118" t="s">
        <v>30</v>
      </c>
      <c r="M74" s="119">
        <v>8418.0</v>
      </c>
      <c r="N74" s="51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</row>
    <row r="75" ht="18.75" customHeight="1">
      <c r="A75" s="27"/>
      <c r="B75" s="28"/>
      <c r="C75" s="28"/>
      <c r="D75" s="28"/>
      <c r="E75" s="35">
        <f>N84</f>
        <v>391614</v>
      </c>
      <c r="F75" s="98" t="s">
        <v>31</v>
      </c>
      <c r="G75" s="53"/>
      <c r="H75" s="54"/>
      <c r="I75" s="99"/>
      <c r="J75" s="99"/>
      <c r="K75" s="56">
        <f>SUM(K67:K72)</f>
        <v>101750</v>
      </c>
      <c r="L75" s="57" t="s">
        <v>32</v>
      </c>
      <c r="M75" s="56">
        <f>SUM(M67:M74)</f>
        <v>89729</v>
      </c>
      <c r="N75" s="35">
        <f>E75+K75-M75</f>
        <v>403635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</row>
    <row r="76" ht="54.75" customHeight="1">
      <c r="A76" s="58"/>
      <c r="B76" s="51"/>
      <c r="C76" s="51"/>
      <c r="D76" s="51"/>
      <c r="E76" s="59" t="s">
        <v>33</v>
      </c>
      <c r="F76" s="100" t="s">
        <v>53</v>
      </c>
      <c r="G76" s="61"/>
      <c r="H76" s="61"/>
      <c r="I76" s="61"/>
      <c r="J76" s="61"/>
      <c r="K76" s="61"/>
      <c r="L76" s="61"/>
      <c r="M76" s="61"/>
      <c r="N76" s="51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</row>
    <row r="77" ht="18.75" customHeight="1">
      <c r="A77" s="62">
        <v>1114.0</v>
      </c>
      <c r="B77" s="63">
        <v>45290.0</v>
      </c>
      <c r="C77" s="64"/>
      <c r="D77" s="109" t="s">
        <v>54</v>
      </c>
      <c r="E77" s="66" t="s">
        <v>14</v>
      </c>
      <c r="F77" s="67" t="s">
        <v>15</v>
      </c>
      <c r="G77" s="68">
        <v>200.0</v>
      </c>
      <c r="H77" s="69">
        <v>90.0</v>
      </c>
      <c r="I77" s="69"/>
      <c r="J77" s="69"/>
      <c r="K77" s="71">
        <f t="shared" ref="K77:K81" si="9">G77*H77</f>
        <v>18000</v>
      </c>
      <c r="L77" s="72" t="s">
        <v>16</v>
      </c>
      <c r="M77" s="71">
        <v>200.0</v>
      </c>
      <c r="N77" s="73" t="s">
        <v>17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</row>
    <row r="78" ht="18.75" customHeight="1">
      <c r="A78" s="37"/>
      <c r="B78" s="38"/>
      <c r="C78" s="38"/>
      <c r="D78" s="38"/>
      <c r="E78" s="38"/>
      <c r="F78" s="74" t="s">
        <v>18</v>
      </c>
      <c r="G78" s="40">
        <v>150.0</v>
      </c>
      <c r="H78" s="75">
        <v>57.0</v>
      </c>
      <c r="I78" s="75"/>
      <c r="J78" s="75"/>
      <c r="K78" s="42">
        <f t="shared" si="9"/>
        <v>8550</v>
      </c>
      <c r="L78" s="89" t="s">
        <v>19</v>
      </c>
      <c r="M78" s="42">
        <v>200.0</v>
      </c>
      <c r="N78" s="78">
        <f>K84-M84</f>
        <v>11635</v>
      </c>
      <c r="O78" s="120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</row>
    <row r="79" ht="18.75" customHeight="1">
      <c r="A79" s="27"/>
      <c r="B79" s="28"/>
      <c r="C79" s="28"/>
      <c r="D79" s="28"/>
      <c r="E79" s="28"/>
      <c r="F79" s="44" t="s">
        <v>20</v>
      </c>
      <c r="G79" s="30">
        <v>100.0</v>
      </c>
      <c r="H79" s="121"/>
      <c r="I79" s="121"/>
      <c r="J79" s="121"/>
      <c r="K79" s="33">
        <f t="shared" si="9"/>
        <v>0</v>
      </c>
      <c r="L79" s="57" t="s">
        <v>21</v>
      </c>
      <c r="M79" s="97">
        <v>300.0</v>
      </c>
      <c r="N79" s="121"/>
      <c r="O79" s="122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</row>
    <row r="80" ht="18.75" customHeight="1">
      <c r="A80" s="37"/>
      <c r="B80" s="38"/>
      <c r="C80" s="38"/>
      <c r="D80" s="38"/>
      <c r="E80" s="38"/>
      <c r="F80" s="39" t="s">
        <v>22</v>
      </c>
      <c r="G80" s="40">
        <v>200.0</v>
      </c>
      <c r="H80" s="123"/>
      <c r="I80" s="123"/>
      <c r="J80" s="123"/>
      <c r="K80" s="42">
        <f t="shared" si="9"/>
        <v>0</v>
      </c>
      <c r="L80" s="76" t="s">
        <v>23</v>
      </c>
      <c r="M80" s="42">
        <v>3500.0</v>
      </c>
      <c r="N80" s="79" t="s">
        <v>24</v>
      </c>
      <c r="O80" s="120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</row>
    <row r="81" ht="18.75" customHeight="1">
      <c r="A81" s="27"/>
      <c r="B81" s="28"/>
      <c r="C81" s="28"/>
      <c r="D81" s="28"/>
      <c r="E81" s="28"/>
      <c r="F81" s="55" t="s">
        <v>25</v>
      </c>
      <c r="G81" s="30">
        <v>0.0</v>
      </c>
      <c r="H81" s="121"/>
      <c r="I81" s="121"/>
      <c r="J81" s="121"/>
      <c r="K81" s="33">
        <f t="shared" si="9"/>
        <v>0</v>
      </c>
      <c r="L81" s="57" t="s">
        <v>26</v>
      </c>
      <c r="M81" s="107">
        <v>10465.0</v>
      </c>
      <c r="N81" s="28"/>
      <c r="O81" s="122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</row>
    <row r="82" ht="18.75" customHeight="1">
      <c r="A82" s="37"/>
      <c r="B82" s="38"/>
      <c r="C82" s="38"/>
      <c r="D82" s="38"/>
      <c r="E82" s="38"/>
      <c r="F82" s="59" t="s">
        <v>27</v>
      </c>
      <c r="G82" s="105"/>
      <c r="H82" s="123"/>
      <c r="I82" s="123"/>
      <c r="J82" s="123"/>
      <c r="K82" s="85">
        <v>20.0</v>
      </c>
      <c r="L82" s="76" t="s">
        <v>28</v>
      </c>
      <c r="M82" s="105">
        <v>270.0</v>
      </c>
      <c r="N82" s="38"/>
      <c r="O82" s="120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</row>
    <row r="83" ht="18.75" customHeight="1">
      <c r="A83" s="27"/>
      <c r="B83" s="28"/>
      <c r="C83" s="28"/>
      <c r="D83" s="28"/>
      <c r="E83" s="54"/>
      <c r="F83" s="55" t="s">
        <v>29</v>
      </c>
      <c r="G83" s="106"/>
      <c r="H83" s="121"/>
      <c r="I83" s="121"/>
      <c r="J83" s="121"/>
      <c r="K83" s="106"/>
      <c r="L83" s="57" t="s">
        <v>30</v>
      </c>
      <c r="M83" s="106"/>
      <c r="N83" s="54"/>
      <c r="O83" s="122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</row>
    <row r="84" ht="18.75" customHeight="1">
      <c r="A84" s="37"/>
      <c r="B84" s="38"/>
      <c r="C84" s="38"/>
      <c r="D84" s="38"/>
      <c r="E84" s="78">
        <f>N93</f>
        <v>379979</v>
      </c>
      <c r="F84" s="88" t="s">
        <v>31</v>
      </c>
      <c r="G84" s="61"/>
      <c r="H84" s="51"/>
      <c r="I84" s="89"/>
      <c r="J84" s="89"/>
      <c r="K84" s="90">
        <f>SUM(K77:K82)</f>
        <v>26570</v>
      </c>
      <c r="L84" s="76" t="s">
        <v>32</v>
      </c>
      <c r="M84" s="90">
        <f>SUM(M77:M83)</f>
        <v>14935</v>
      </c>
      <c r="N84" s="78">
        <f>E84+K84-M84</f>
        <v>391614</v>
      </c>
      <c r="O84" s="120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</row>
    <row r="85" ht="56.25" customHeight="1">
      <c r="A85" s="91"/>
      <c r="B85" s="54"/>
      <c r="C85" s="54"/>
      <c r="D85" s="54"/>
      <c r="E85" s="55" t="s">
        <v>33</v>
      </c>
      <c r="F85" s="92" t="s">
        <v>55</v>
      </c>
      <c r="G85" s="53"/>
      <c r="H85" s="53"/>
      <c r="I85" s="53"/>
      <c r="J85" s="53"/>
      <c r="K85" s="53"/>
      <c r="L85" s="53"/>
      <c r="M85" s="53"/>
      <c r="N85" s="54"/>
      <c r="O85" s="122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</row>
    <row r="86" ht="18.75" customHeight="1">
      <c r="A86" s="14">
        <v>1113.0</v>
      </c>
      <c r="B86" s="15">
        <v>45283.0</v>
      </c>
      <c r="C86" s="16"/>
      <c r="D86" s="93" t="s">
        <v>56</v>
      </c>
      <c r="E86" s="124" t="s">
        <v>14</v>
      </c>
      <c r="F86" s="125" t="s">
        <v>15</v>
      </c>
      <c r="G86" s="126">
        <v>200.0</v>
      </c>
      <c r="H86" s="127">
        <v>97.0</v>
      </c>
      <c r="I86" s="127"/>
      <c r="J86" s="127"/>
      <c r="K86" s="128">
        <f t="shared" ref="K86:K90" si="10">G86*H86</f>
        <v>19400</v>
      </c>
      <c r="L86" s="129" t="s">
        <v>16</v>
      </c>
      <c r="M86" s="128">
        <v>200.0</v>
      </c>
      <c r="N86" s="130" t="s">
        <v>17</v>
      </c>
      <c r="O86" s="120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</row>
    <row r="87" ht="18.75" customHeight="1">
      <c r="A87" s="27"/>
      <c r="B87" s="28"/>
      <c r="C87" s="28"/>
      <c r="D87" s="28"/>
      <c r="E87" s="28"/>
      <c r="F87" s="131" t="s">
        <v>18</v>
      </c>
      <c r="G87" s="132">
        <v>150.0</v>
      </c>
      <c r="H87" s="133">
        <v>61.0</v>
      </c>
      <c r="I87" s="133"/>
      <c r="J87" s="133"/>
      <c r="K87" s="134">
        <f t="shared" si="10"/>
        <v>9150</v>
      </c>
      <c r="L87" s="135" t="s">
        <v>19</v>
      </c>
      <c r="M87" s="134">
        <v>200.0</v>
      </c>
      <c r="N87" s="136">
        <f>K93-M93</f>
        <v>14015</v>
      </c>
      <c r="O87" s="122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ht="18.75" customHeight="1">
      <c r="A88" s="37"/>
      <c r="B88" s="38"/>
      <c r="C88" s="38"/>
      <c r="D88" s="38"/>
      <c r="E88" s="38"/>
      <c r="F88" s="137" t="s">
        <v>20</v>
      </c>
      <c r="G88" s="138">
        <v>100.0</v>
      </c>
      <c r="H88" s="139"/>
      <c r="I88" s="139"/>
      <c r="J88" s="139"/>
      <c r="K88" s="140">
        <f t="shared" si="10"/>
        <v>0</v>
      </c>
      <c r="L88" s="141" t="s">
        <v>21</v>
      </c>
      <c r="M88" s="142">
        <v>400.0</v>
      </c>
      <c r="N88" s="139"/>
      <c r="O88" s="120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</row>
    <row r="89" ht="18.75" customHeight="1">
      <c r="A89" s="27"/>
      <c r="B89" s="28"/>
      <c r="C89" s="28"/>
      <c r="D89" s="28"/>
      <c r="E89" s="28"/>
      <c r="F89" s="143" t="s">
        <v>22</v>
      </c>
      <c r="G89" s="132">
        <v>200.0</v>
      </c>
      <c r="H89" s="144"/>
      <c r="I89" s="144"/>
      <c r="J89" s="144"/>
      <c r="K89" s="134">
        <f t="shared" si="10"/>
        <v>0</v>
      </c>
      <c r="L89" s="145" t="s">
        <v>23</v>
      </c>
      <c r="M89" s="146">
        <v>4000.0</v>
      </c>
      <c r="N89" s="147" t="s">
        <v>24</v>
      </c>
      <c r="O89" s="122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</row>
    <row r="90" ht="18.75" customHeight="1">
      <c r="A90" s="37"/>
      <c r="B90" s="38"/>
      <c r="C90" s="38"/>
      <c r="D90" s="38"/>
      <c r="E90" s="38"/>
      <c r="F90" s="148" t="s">
        <v>25</v>
      </c>
      <c r="G90" s="138">
        <v>0.0</v>
      </c>
      <c r="H90" s="139"/>
      <c r="I90" s="139"/>
      <c r="J90" s="139"/>
      <c r="K90" s="140">
        <f t="shared" si="10"/>
        <v>0</v>
      </c>
      <c r="L90" s="141" t="s">
        <v>26</v>
      </c>
      <c r="M90" s="149">
        <v>8880.0</v>
      </c>
      <c r="N90" s="38"/>
      <c r="O90" s="120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</row>
    <row r="91" ht="18.75" customHeight="1">
      <c r="A91" s="27"/>
      <c r="B91" s="28"/>
      <c r="C91" s="28"/>
      <c r="D91" s="28"/>
      <c r="E91" s="28"/>
      <c r="F91" s="150" t="s">
        <v>27</v>
      </c>
      <c r="G91" s="151"/>
      <c r="H91" s="144"/>
      <c r="I91" s="144"/>
      <c r="J91" s="144"/>
      <c r="K91" s="134">
        <v>0.0</v>
      </c>
      <c r="L91" s="145" t="s">
        <v>28</v>
      </c>
      <c r="M91" s="152">
        <v>855.0</v>
      </c>
      <c r="N91" s="28"/>
      <c r="O91" s="122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</row>
    <row r="92" ht="18.75" customHeight="1">
      <c r="A92" s="37"/>
      <c r="B92" s="38"/>
      <c r="C92" s="38"/>
      <c r="D92" s="38"/>
      <c r="E92" s="51"/>
      <c r="F92" s="148" t="s">
        <v>29</v>
      </c>
      <c r="G92" s="153"/>
      <c r="H92" s="139"/>
      <c r="I92" s="139"/>
      <c r="J92" s="139"/>
      <c r="K92" s="153"/>
      <c r="L92" s="141" t="s">
        <v>30</v>
      </c>
      <c r="M92" s="153"/>
      <c r="N92" s="51"/>
      <c r="O92" s="120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</row>
    <row r="93" ht="26.25" customHeight="1">
      <c r="A93" s="27"/>
      <c r="B93" s="28"/>
      <c r="C93" s="28"/>
      <c r="D93" s="28"/>
      <c r="E93" s="136">
        <f>N102</f>
        <v>365964</v>
      </c>
      <c r="F93" s="154" t="s">
        <v>31</v>
      </c>
      <c r="G93" s="53"/>
      <c r="H93" s="54"/>
      <c r="I93" s="135"/>
      <c r="J93" s="135"/>
      <c r="K93" s="155">
        <f>SUM(K86:K91)</f>
        <v>28550</v>
      </c>
      <c r="L93" s="145" t="s">
        <v>32</v>
      </c>
      <c r="M93" s="155">
        <f>SUM(M86:M92)</f>
        <v>14535</v>
      </c>
      <c r="N93" s="136">
        <f>E93+K93-M93</f>
        <v>379979</v>
      </c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</row>
    <row r="94" ht="60.75" customHeight="1">
      <c r="A94" s="58"/>
      <c r="B94" s="51"/>
      <c r="C94" s="51"/>
      <c r="D94" s="51"/>
      <c r="E94" s="148" t="s">
        <v>33</v>
      </c>
      <c r="F94" s="156" t="s">
        <v>57</v>
      </c>
      <c r="G94" s="61"/>
      <c r="H94" s="61"/>
      <c r="I94" s="61"/>
      <c r="J94" s="61"/>
      <c r="K94" s="61"/>
      <c r="L94" s="61"/>
      <c r="M94" s="61"/>
      <c r="N94" s="51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</row>
    <row r="95" ht="18.75" customHeight="1">
      <c r="A95" s="62">
        <v>1112.0</v>
      </c>
      <c r="B95" s="63">
        <v>45276.0</v>
      </c>
      <c r="C95" s="64"/>
      <c r="D95" s="65" t="s">
        <v>58</v>
      </c>
      <c r="E95" s="157" t="s">
        <v>14</v>
      </c>
      <c r="F95" s="158" t="s">
        <v>15</v>
      </c>
      <c r="G95" s="159">
        <v>200.0</v>
      </c>
      <c r="H95" s="160">
        <v>99.0</v>
      </c>
      <c r="I95" s="160"/>
      <c r="J95" s="160"/>
      <c r="K95" s="161">
        <f t="shared" ref="K95:K99" si="11">G95*H95</f>
        <v>19800</v>
      </c>
      <c r="L95" s="162" t="s">
        <v>16</v>
      </c>
      <c r="M95" s="161">
        <v>200.0</v>
      </c>
      <c r="N95" s="163" t="s">
        <v>17</v>
      </c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</row>
    <row r="96" ht="18.75" customHeight="1">
      <c r="A96" s="37"/>
      <c r="B96" s="38"/>
      <c r="C96" s="38"/>
      <c r="D96" s="38"/>
      <c r="E96" s="38"/>
      <c r="F96" s="164" t="s">
        <v>18</v>
      </c>
      <c r="G96" s="165">
        <v>150.0</v>
      </c>
      <c r="H96" s="166">
        <v>48.0</v>
      </c>
      <c r="I96" s="166"/>
      <c r="J96" s="166"/>
      <c r="K96" s="167">
        <f t="shared" si="11"/>
        <v>7200</v>
      </c>
      <c r="L96" s="168" t="s">
        <v>19</v>
      </c>
      <c r="M96" s="167">
        <v>200.0</v>
      </c>
      <c r="N96" s="169">
        <f>K102-M102</f>
        <v>8065</v>
      </c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</row>
    <row r="97" ht="18.75" customHeight="1">
      <c r="A97" s="27"/>
      <c r="B97" s="28"/>
      <c r="C97" s="28"/>
      <c r="D97" s="28"/>
      <c r="E97" s="28"/>
      <c r="F97" s="143" t="s">
        <v>20</v>
      </c>
      <c r="G97" s="170">
        <v>100.0</v>
      </c>
      <c r="H97" s="171"/>
      <c r="I97" s="171"/>
      <c r="J97" s="171"/>
      <c r="K97" s="172">
        <f t="shared" si="11"/>
        <v>0</v>
      </c>
      <c r="L97" s="173" t="s">
        <v>21</v>
      </c>
      <c r="M97" s="174">
        <v>400.0</v>
      </c>
      <c r="N97" s="171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</row>
    <row r="98" ht="18.75" customHeight="1">
      <c r="A98" s="37"/>
      <c r="B98" s="38"/>
      <c r="C98" s="38"/>
      <c r="D98" s="38"/>
      <c r="E98" s="38"/>
      <c r="F98" s="137" t="s">
        <v>22</v>
      </c>
      <c r="G98" s="165">
        <v>200.0</v>
      </c>
      <c r="H98" s="175"/>
      <c r="I98" s="175"/>
      <c r="J98" s="175"/>
      <c r="K98" s="167">
        <f t="shared" si="11"/>
        <v>0</v>
      </c>
      <c r="L98" s="176" t="s">
        <v>23</v>
      </c>
      <c r="M98" s="167">
        <v>3500.0</v>
      </c>
      <c r="N98" s="177" t="s">
        <v>24</v>
      </c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</row>
    <row r="99" ht="18.75" customHeight="1">
      <c r="A99" s="27"/>
      <c r="B99" s="28"/>
      <c r="C99" s="28"/>
      <c r="D99" s="28"/>
      <c r="E99" s="28"/>
      <c r="F99" s="178" t="s">
        <v>25</v>
      </c>
      <c r="G99" s="170">
        <v>0.0</v>
      </c>
      <c r="H99" s="171"/>
      <c r="I99" s="171"/>
      <c r="J99" s="171"/>
      <c r="K99" s="172">
        <f t="shared" si="11"/>
        <v>0</v>
      </c>
      <c r="L99" s="173" t="s">
        <v>26</v>
      </c>
      <c r="M99" s="179">
        <v>9170.0</v>
      </c>
      <c r="N99" s="28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</row>
    <row r="100" ht="18.75" customHeight="1">
      <c r="A100" s="37"/>
      <c r="B100" s="38"/>
      <c r="C100" s="38"/>
      <c r="D100" s="38"/>
      <c r="E100" s="38"/>
      <c r="F100" s="180" t="s">
        <v>27</v>
      </c>
      <c r="G100" s="181"/>
      <c r="H100" s="175"/>
      <c r="I100" s="175"/>
      <c r="J100" s="175"/>
      <c r="K100" s="182">
        <v>15.0</v>
      </c>
      <c r="L100" s="176" t="s">
        <v>28</v>
      </c>
      <c r="M100" s="183">
        <v>5480.0</v>
      </c>
      <c r="N100" s="38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</row>
    <row r="101" ht="18.75" customHeight="1">
      <c r="A101" s="27"/>
      <c r="B101" s="28"/>
      <c r="C101" s="28"/>
      <c r="D101" s="28"/>
      <c r="E101" s="54"/>
      <c r="F101" s="178" t="s">
        <v>29</v>
      </c>
      <c r="G101" s="184"/>
      <c r="H101" s="171"/>
      <c r="I101" s="171"/>
      <c r="J101" s="171"/>
      <c r="K101" s="184"/>
      <c r="L101" s="173" t="s">
        <v>30</v>
      </c>
      <c r="M101" s="184"/>
      <c r="N101" s="5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</row>
    <row r="102" ht="18.75" customHeight="1">
      <c r="A102" s="37"/>
      <c r="B102" s="38"/>
      <c r="C102" s="38"/>
      <c r="D102" s="38"/>
      <c r="E102" s="169">
        <f>N111</f>
        <v>357899</v>
      </c>
      <c r="F102" s="185" t="s">
        <v>31</v>
      </c>
      <c r="G102" s="61"/>
      <c r="H102" s="51"/>
      <c r="I102" s="186"/>
      <c r="J102" s="186"/>
      <c r="K102" s="187">
        <f>SUM(K95:K100)</f>
        <v>27015</v>
      </c>
      <c r="L102" s="141" t="s">
        <v>32</v>
      </c>
      <c r="M102" s="187">
        <f>SUM(M95:M101)</f>
        <v>18950</v>
      </c>
      <c r="N102" s="169">
        <f>E102+K102-M102</f>
        <v>365964</v>
      </c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</row>
    <row r="103" ht="58.5" customHeight="1">
      <c r="A103" s="91"/>
      <c r="B103" s="54"/>
      <c r="C103" s="54"/>
      <c r="D103" s="54"/>
      <c r="E103" s="150" t="s">
        <v>33</v>
      </c>
      <c r="F103" s="188" t="s">
        <v>59</v>
      </c>
      <c r="G103" s="53"/>
      <c r="H103" s="53"/>
      <c r="I103" s="53"/>
      <c r="J103" s="53"/>
      <c r="K103" s="53"/>
      <c r="L103" s="53"/>
      <c r="M103" s="53"/>
      <c r="N103" s="5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</row>
    <row r="104" ht="18.75" customHeight="1">
      <c r="A104" s="14">
        <v>1111.0</v>
      </c>
      <c r="B104" s="15">
        <v>45269.0</v>
      </c>
      <c r="C104" s="16"/>
      <c r="D104" s="93" t="s">
        <v>56</v>
      </c>
      <c r="E104" s="124" t="s">
        <v>14</v>
      </c>
      <c r="F104" s="125" t="s">
        <v>15</v>
      </c>
      <c r="G104" s="189">
        <v>200.0</v>
      </c>
      <c r="H104" s="190">
        <v>118.0</v>
      </c>
      <c r="I104" s="190"/>
      <c r="J104" s="190"/>
      <c r="K104" s="191">
        <f t="shared" ref="K104:K108" si="12">G104*H104</f>
        <v>23600</v>
      </c>
      <c r="L104" s="192" t="s">
        <v>16</v>
      </c>
      <c r="M104" s="191">
        <v>200.0</v>
      </c>
      <c r="N104" s="130" t="s">
        <v>17</v>
      </c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</row>
    <row r="105" ht="18.75" customHeight="1">
      <c r="A105" s="27"/>
      <c r="B105" s="28"/>
      <c r="C105" s="28"/>
      <c r="D105" s="28"/>
      <c r="E105" s="28"/>
      <c r="F105" s="131" t="s">
        <v>18</v>
      </c>
      <c r="G105" s="170">
        <v>150.0</v>
      </c>
      <c r="H105" s="193">
        <v>76.0</v>
      </c>
      <c r="I105" s="193"/>
      <c r="J105" s="193"/>
      <c r="K105" s="172">
        <f t="shared" si="12"/>
        <v>11400</v>
      </c>
      <c r="L105" s="194" t="s">
        <v>19</v>
      </c>
      <c r="M105" s="172">
        <v>200.0</v>
      </c>
      <c r="N105" s="136">
        <f>K111-M111</f>
        <v>15970</v>
      </c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</row>
    <row r="106" ht="18.75" customHeight="1">
      <c r="A106" s="37"/>
      <c r="B106" s="38"/>
      <c r="C106" s="38"/>
      <c r="D106" s="38"/>
      <c r="E106" s="38"/>
      <c r="F106" s="137" t="s">
        <v>20</v>
      </c>
      <c r="G106" s="165">
        <v>100.0</v>
      </c>
      <c r="H106" s="175"/>
      <c r="I106" s="175"/>
      <c r="J106" s="175"/>
      <c r="K106" s="167">
        <f t="shared" si="12"/>
        <v>0</v>
      </c>
      <c r="L106" s="176" t="s">
        <v>21</v>
      </c>
      <c r="M106" s="182">
        <v>400.0</v>
      </c>
      <c r="N106" s="175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</row>
    <row r="107" ht="18.75" customHeight="1">
      <c r="A107" s="27"/>
      <c r="B107" s="28"/>
      <c r="C107" s="28"/>
      <c r="D107" s="28"/>
      <c r="E107" s="28"/>
      <c r="F107" s="143" t="s">
        <v>22</v>
      </c>
      <c r="G107" s="170">
        <v>200.0</v>
      </c>
      <c r="H107" s="171"/>
      <c r="I107" s="171"/>
      <c r="J107" s="171"/>
      <c r="K107" s="172">
        <f t="shared" si="12"/>
        <v>0</v>
      </c>
      <c r="L107" s="173" t="s">
        <v>23</v>
      </c>
      <c r="M107" s="174">
        <v>4000.0</v>
      </c>
      <c r="N107" s="147" t="s">
        <v>24</v>
      </c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</row>
    <row r="108" ht="18.75" customHeight="1">
      <c r="A108" s="37"/>
      <c r="B108" s="38"/>
      <c r="C108" s="38"/>
      <c r="D108" s="38"/>
      <c r="E108" s="38"/>
      <c r="F108" s="180" t="s">
        <v>25</v>
      </c>
      <c r="G108" s="165">
        <v>0.0</v>
      </c>
      <c r="H108" s="175"/>
      <c r="I108" s="175"/>
      <c r="J108" s="175"/>
      <c r="K108" s="167">
        <f t="shared" si="12"/>
        <v>0</v>
      </c>
      <c r="L108" s="176" t="s">
        <v>26</v>
      </c>
      <c r="M108" s="183">
        <v>12985.0</v>
      </c>
      <c r="N108" s="38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</row>
    <row r="109" ht="18.75" customHeight="1">
      <c r="A109" s="27"/>
      <c r="B109" s="28"/>
      <c r="C109" s="28"/>
      <c r="D109" s="28"/>
      <c r="E109" s="28"/>
      <c r="F109" s="178" t="s">
        <v>27</v>
      </c>
      <c r="G109" s="184"/>
      <c r="H109" s="171"/>
      <c r="I109" s="171"/>
      <c r="J109" s="171"/>
      <c r="K109" s="172">
        <v>0.0</v>
      </c>
      <c r="L109" s="173" t="s">
        <v>28</v>
      </c>
      <c r="M109" s="179">
        <v>1245.0</v>
      </c>
      <c r="N109" s="28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</row>
    <row r="110" ht="18.75" customHeight="1">
      <c r="A110" s="37"/>
      <c r="B110" s="38"/>
      <c r="C110" s="38"/>
      <c r="D110" s="38"/>
      <c r="E110" s="51"/>
      <c r="F110" s="180" t="s">
        <v>29</v>
      </c>
      <c r="G110" s="181"/>
      <c r="H110" s="175"/>
      <c r="I110" s="175"/>
      <c r="J110" s="175"/>
      <c r="K110" s="181"/>
      <c r="L110" s="176" t="s">
        <v>30</v>
      </c>
      <c r="M110" s="181"/>
      <c r="N110" s="51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</row>
    <row r="111" ht="18.75" customHeight="1">
      <c r="A111" s="27"/>
      <c r="B111" s="28"/>
      <c r="C111" s="28"/>
      <c r="D111" s="28"/>
      <c r="E111" s="136">
        <f>N120</f>
        <v>341929</v>
      </c>
      <c r="F111" s="154" t="s">
        <v>31</v>
      </c>
      <c r="G111" s="53"/>
      <c r="H111" s="54"/>
      <c r="I111" s="135"/>
      <c r="J111" s="135"/>
      <c r="K111" s="155">
        <f>SUM(K104:K109)</f>
        <v>35000</v>
      </c>
      <c r="L111" s="145" t="s">
        <v>32</v>
      </c>
      <c r="M111" s="155">
        <f>SUM(M104:M110)</f>
        <v>19030</v>
      </c>
      <c r="N111" s="136">
        <f>E111+K111-M111</f>
        <v>357899</v>
      </c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</row>
    <row r="112" ht="54.75" customHeight="1">
      <c r="A112" s="58"/>
      <c r="B112" s="51"/>
      <c r="C112" s="51"/>
      <c r="D112" s="51"/>
      <c r="E112" s="148" t="s">
        <v>33</v>
      </c>
      <c r="F112" s="156" t="s">
        <v>60</v>
      </c>
      <c r="G112" s="61"/>
      <c r="H112" s="61"/>
      <c r="I112" s="61"/>
      <c r="J112" s="61"/>
      <c r="K112" s="61"/>
      <c r="L112" s="61"/>
      <c r="M112" s="61"/>
      <c r="N112" s="51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</row>
    <row r="113" ht="18.75" customHeight="1">
      <c r="A113" s="62">
        <v>1110.0</v>
      </c>
      <c r="B113" s="63">
        <v>45262.0</v>
      </c>
      <c r="C113" s="64"/>
      <c r="D113" s="65" t="s">
        <v>13</v>
      </c>
      <c r="E113" s="157" t="s">
        <v>14</v>
      </c>
      <c r="F113" s="158" t="s">
        <v>15</v>
      </c>
      <c r="G113" s="159">
        <v>200.0</v>
      </c>
      <c r="H113" s="160">
        <v>96.0</v>
      </c>
      <c r="I113" s="160"/>
      <c r="J113" s="160"/>
      <c r="K113" s="161">
        <f t="shared" ref="K113:K117" si="13">G113*H113</f>
        <v>19200</v>
      </c>
      <c r="L113" s="162" t="s">
        <v>16</v>
      </c>
      <c r="M113" s="161">
        <v>200.0</v>
      </c>
      <c r="N113" s="163" t="s">
        <v>17</v>
      </c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</row>
    <row r="114" ht="18.75" customHeight="1">
      <c r="A114" s="37"/>
      <c r="B114" s="38"/>
      <c r="C114" s="38"/>
      <c r="D114" s="38"/>
      <c r="E114" s="38"/>
      <c r="F114" s="164" t="s">
        <v>18</v>
      </c>
      <c r="G114" s="165">
        <v>150.0</v>
      </c>
      <c r="H114" s="166">
        <v>60.0</v>
      </c>
      <c r="I114" s="166"/>
      <c r="J114" s="166"/>
      <c r="K114" s="167">
        <f t="shared" si="13"/>
        <v>9000</v>
      </c>
      <c r="L114" s="168" t="s">
        <v>19</v>
      </c>
      <c r="M114" s="167">
        <v>200.0</v>
      </c>
      <c r="N114" s="169">
        <f>K120-M120</f>
        <v>13730</v>
      </c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</row>
    <row r="115" ht="18.75" customHeight="1">
      <c r="A115" s="27"/>
      <c r="B115" s="28"/>
      <c r="C115" s="28"/>
      <c r="D115" s="28"/>
      <c r="E115" s="28"/>
      <c r="F115" s="143" t="s">
        <v>20</v>
      </c>
      <c r="G115" s="170">
        <v>100.0</v>
      </c>
      <c r="H115" s="193">
        <v>2.0</v>
      </c>
      <c r="I115" s="193"/>
      <c r="J115" s="193"/>
      <c r="K115" s="172">
        <f t="shared" si="13"/>
        <v>200</v>
      </c>
      <c r="L115" s="173" t="s">
        <v>21</v>
      </c>
      <c r="M115" s="174">
        <v>350.0</v>
      </c>
      <c r="N115" s="171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</row>
    <row r="116" ht="18.75" customHeight="1">
      <c r="A116" s="37"/>
      <c r="B116" s="38"/>
      <c r="C116" s="38"/>
      <c r="D116" s="38"/>
      <c r="E116" s="38"/>
      <c r="F116" s="137" t="s">
        <v>22</v>
      </c>
      <c r="G116" s="165">
        <v>200.0</v>
      </c>
      <c r="H116" s="175"/>
      <c r="I116" s="175"/>
      <c r="J116" s="175"/>
      <c r="K116" s="167">
        <f t="shared" si="13"/>
        <v>0</v>
      </c>
      <c r="L116" s="176" t="s">
        <v>23</v>
      </c>
      <c r="M116" s="167">
        <v>3500.0</v>
      </c>
      <c r="N116" s="177" t="s">
        <v>24</v>
      </c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</row>
    <row r="117" ht="18.75" customHeight="1">
      <c r="A117" s="27"/>
      <c r="B117" s="28"/>
      <c r="C117" s="28"/>
      <c r="D117" s="28"/>
      <c r="E117" s="28"/>
      <c r="F117" s="178" t="s">
        <v>25</v>
      </c>
      <c r="G117" s="170">
        <v>0.0</v>
      </c>
      <c r="H117" s="171"/>
      <c r="I117" s="171"/>
      <c r="J117" s="171"/>
      <c r="K117" s="172">
        <f t="shared" si="13"/>
        <v>0</v>
      </c>
      <c r="L117" s="173" t="s">
        <v>26</v>
      </c>
      <c r="M117" s="179">
        <v>7660.0</v>
      </c>
      <c r="N117" s="28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</row>
    <row r="118" ht="18.75" customHeight="1">
      <c r="A118" s="37"/>
      <c r="B118" s="38"/>
      <c r="C118" s="38"/>
      <c r="D118" s="38"/>
      <c r="E118" s="38"/>
      <c r="F118" s="180" t="s">
        <v>27</v>
      </c>
      <c r="G118" s="181"/>
      <c r="H118" s="175"/>
      <c r="I118" s="175"/>
      <c r="J118" s="175"/>
      <c r="K118" s="167">
        <v>0.0</v>
      </c>
      <c r="L118" s="176" t="s">
        <v>28</v>
      </c>
      <c r="M118" s="183">
        <v>2760.0</v>
      </c>
      <c r="N118" s="38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</row>
    <row r="119" ht="18.75" customHeight="1">
      <c r="A119" s="27"/>
      <c r="B119" s="28"/>
      <c r="C119" s="28"/>
      <c r="D119" s="28"/>
      <c r="E119" s="54"/>
      <c r="F119" s="178" t="s">
        <v>29</v>
      </c>
      <c r="G119" s="184"/>
      <c r="H119" s="171"/>
      <c r="I119" s="171"/>
      <c r="J119" s="171"/>
      <c r="K119" s="184"/>
      <c r="L119" s="173" t="s">
        <v>30</v>
      </c>
      <c r="M119" s="184"/>
      <c r="N119" s="5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</row>
    <row r="120" ht="18.75" customHeight="1">
      <c r="A120" s="37"/>
      <c r="B120" s="38"/>
      <c r="C120" s="38"/>
      <c r="D120" s="38"/>
      <c r="E120" s="169">
        <f>N129</f>
        <v>328199</v>
      </c>
      <c r="F120" s="185" t="s">
        <v>31</v>
      </c>
      <c r="G120" s="61"/>
      <c r="H120" s="51"/>
      <c r="I120" s="186"/>
      <c r="J120" s="186"/>
      <c r="K120" s="187">
        <f>SUM(K113:K118)</f>
        <v>28400</v>
      </c>
      <c r="L120" s="141" t="s">
        <v>32</v>
      </c>
      <c r="M120" s="187">
        <f>SUM(M113:M119)</f>
        <v>14670</v>
      </c>
      <c r="N120" s="169">
        <f>E120+K120-M120</f>
        <v>341929</v>
      </c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</row>
    <row r="121" ht="54.0" customHeight="1">
      <c r="A121" s="91"/>
      <c r="B121" s="54"/>
      <c r="C121" s="54"/>
      <c r="D121" s="54"/>
      <c r="E121" s="150" t="s">
        <v>33</v>
      </c>
      <c r="F121" s="188" t="s">
        <v>61</v>
      </c>
      <c r="G121" s="53"/>
      <c r="H121" s="53"/>
      <c r="I121" s="53"/>
      <c r="J121" s="53"/>
      <c r="K121" s="53"/>
      <c r="L121" s="53"/>
      <c r="M121" s="53"/>
      <c r="N121" s="5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</row>
    <row r="122" ht="18.75" customHeight="1">
      <c r="A122" s="14">
        <v>1109.0</v>
      </c>
      <c r="B122" s="15">
        <v>45255.0</v>
      </c>
      <c r="C122" s="16"/>
      <c r="D122" s="93" t="s">
        <v>62</v>
      </c>
      <c r="E122" s="124" t="s">
        <v>14</v>
      </c>
      <c r="F122" s="125" t="s">
        <v>15</v>
      </c>
      <c r="G122" s="189">
        <v>200.0</v>
      </c>
      <c r="H122" s="190">
        <v>90.0</v>
      </c>
      <c r="I122" s="190"/>
      <c r="J122" s="190"/>
      <c r="K122" s="191">
        <f t="shared" ref="K122:K126" si="14">G122*H122</f>
        <v>18000</v>
      </c>
      <c r="L122" s="192" t="s">
        <v>16</v>
      </c>
      <c r="M122" s="191">
        <v>200.0</v>
      </c>
      <c r="N122" s="130" t="s">
        <v>17</v>
      </c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</row>
    <row r="123" ht="18.75" customHeight="1">
      <c r="A123" s="27"/>
      <c r="B123" s="28"/>
      <c r="C123" s="28"/>
      <c r="D123" s="28"/>
      <c r="E123" s="28"/>
      <c r="F123" s="131" t="s">
        <v>18</v>
      </c>
      <c r="G123" s="170">
        <v>150.0</v>
      </c>
      <c r="H123" s="193">
        <v>42.0</v>
      </c>
      <c r="I123" s="193"/>
      <c r="J123" s="193"/>
      <c r="K123" s="172">
        <f t="shared" si="14"/>
        <v>6300</v>
      </c>
      <c r="L123" s="194" t="s">
        <v>19</v>
      </c>
      <c r="M123" s="172">
        <v>200.0</v>
      </c>
      <c r="N123" s="136">
        <f>K129-M129</f>
        <v>6515</v>
      </c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</row>
    <row r="124" ht="18.75" customHeight="1">
      <c r="A124" s="37"/>
      <c r="B124" s="38"/>
      <c r="C124" s="38"/>
      <c r="D124" s="38"/>
      <c r="E124" s="38"/>
      <c r="F124" s="137" t="s">
        <v>20</v>
      </c>
      <c r="G124" s="165">
        <v>100.0</v>
      </c>
      <c r="H124" s="175"/>
      <c r="I124" s="175"/>
      <c r="J124" s="175"/>
      <c r="K124" s="167">
        <f t="shared" si="14"/>
        <v>0</v>
      </c>
      <c r="L124" s="176" t="s">
        <v>21</v>
      </c>
      <c r="M124" s="182">
        <v>400.0</v>
      </c>
      <c r="N124" s="175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</row>
    <row r="125" ht="18.75" customHeight="1">
      <c r="A125" s="27"/>
      <c r="B125" s="28"/>
      <c r="C125" s="28"/>
      <c r="D125" s="28"/>
      <c r="E125" s="28"/>
      <c r="F125" s="143" t="s">
        <v>22</v>
      </c>
      <c r="G125" s="170">
        <v>200.0</v>
      </c>
      <c r="H125" s="171"/>
      <c r="I125" s="171"/>
      <c r="J125" s="171"/>
      <c r="K125" s="172">
        <f t="shared" si="14"/>
        <v>0</v>
      </c>
      <c r="L125" s="173" t="s">
        <v>23</v>
      </c>
      <c r="M125" s="172">
        <v>3500.0</v>
      </c>
      <c r="N125" s="147" t="s">
        <v>24</v>
      </c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</row>
    <row r="126" ht="18.75" customHeight="1">
      <c r="A126" s="37"/>
      <c r="B126" s="38"/>
      <c r="C126" s="38"/>
      <c r="D126" s="38"/>
      <c r="E126" s="38"/>
      <c r="F126" s="180" t="s">
        <v>25</v>
      </c>
      <c r="G126" s="165">
        <v>0.0</v>
      </c>
      <c r="H126" s="175"/>
      <c r="I126" s="175"/>
      <c r="J126" s="175"/>
      <c r="K126" s="167">
        <f t="shared" si="14"/>
        <v>0</v>
      </c>
      <c r="L126" s="176" t="s">
        <v>26</v>
      </c>
      <c r="M126" s="183">
        <v>9860.0</v>
      </c>
      <c r="N126" s="38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</row>
    <row r="127" ht="18.75" customHeight="1">
      <c r="A127" s="27"/>
      <c r="B127" s="28"/>
      <c r="C127" s="28"/>
      <c r="D127" s="28"/>
      <c r="E127" s="28"/>
      <c r="F127" s="178" t="s">
        <v>27</v>
      </c>
      <c r="G127" s="184"/>
      <c r="H127" s="171"/>
      <c r="I127" s="171"/>
      <c r="J127" s="171"/>
      <c r="K127" s="172">
        <v>0.0</v>
      </c>
      <c r="L127" s="173" t="s">
        <v>28</v>
      </c>
      <c r="M127" s="179">
        <v>3625.0</v>
      </c>
      <c r="N127" s="28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</row>
    <row r="128" ht="18.75" customHeight="1">
      <c r="A128" s="37"/>
      <c r="B128" s="38"/>
      <c r="C128" s="38"/>
      <c r="D128" s="38"/>
      <c r="E128" s="51"/>
      <c r="F128" s="180" t="s">
        <v>29</v>
      </c>
      <c r="G128" s="181"/>
      <c r="H128" s="175"/>
      <c r="I128" s="175"/>
      <c r="J128" s="175"/>
      <c r="K128" s="181"/>
      <c r="L128" s="176" t="s">
        <v>30</v>
      </c>
      <c r="M128" s="181"/>
      <c r="N128" s="51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</row>
    <row r="129" ht="18.75" customHeight="1">
      <c r="A129" s="27"/>
      <c r="B129" s="28"/>
      <c r="C129" s="28"/>
      <c r="D129" s="28"/>
      <c r="E129" s="136">
        <f>N138</f>
        <v>321684</v>
      </c>
      <c r="F129" s="154" t="s">
        <v>31</v>
      </c>
      <c r="G129" s="53"/>
      <c r="H129" s="54"/>
      <c r="I129" s="135"/>
      <c r="J129" s="135"/>
      <c r="K129" s="155">
        <f>SUM(K122:K127)</f>
        <v>24300</v>
      </c>
      <c r="L129" s="145" t="s">
        <v>32</v>
      </c>
      <c r="M129" s="155">
        <f>SUM(M122:M128)</f>
        <v>17785</v>
      </c>
      <c r="N129" s="136">
        <f>E129+K129-M129</f>
        <v>328199</v>
      </c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</row>
    <row r="130" ht="57.0" customHeight="1">
      <c r="A130" s="58"/>
      <c r="B130" s="51"/>
      <c r="C130" s="51"/>
      <c r="D130" s="51"/>
      <c r="E130" s="148" t="s">
        <v>33</v>
      </c>
      <c r="F130" s="156" t="s">
        <v>63</v>
      </c>
      <c r="G130" s="61"/>
      <c r="H130" s="61"/>
      <c r="I130" s="61"/>
      <c r="J130" s="61"/>
      <c r="K130" s="61"/>
      <c r="L130" s="61"/>
      <c r="M130" s="61"/>
      <c r="N130" s="51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</row>
    <row r="131" ht="18.75" customHeight="1">
      <c r="A131" s="62">
        <v>1108.0</v>
      </c>
      <c r="B131" s="63">
        <v>45248.0</v>
      </c>
      <c r="C131" s="195"/>
      <c r="D131" s="65" t="s">
        <v>64</v>
      </c>
      <c r="E131" s="66" t="s">
        <v>14</v>
      </c>
      <c r="F131" s="67" t="s">
        <v>15</v>
      </c>
      <c r="G131" s="196">
        <v>200.0</v>
      </c>
      <c r="H131" s="197">
        <v>133.0</v>
      </c>
      <c r="I131" s="197"/>
      <c r="J131" s="197"/>
      <c r="K131" s="198">
        <f t="shared" ref="K131:K135" si="15">G131*H131</f>
        <v>26600</v>
      </c>
      <c r="L131" s="72" t="s">
        <v>16</v>
      </c>
      <c r="M131" s="198">
        <v>200.0</v>
      </c>
      <c r="N131" s="73" t="s">
        <v>17</v>
      </c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</row>
    <row r="132" ht="18.75" customHeight="1">
      <c r="A132" s="37"/>
      <c r="B132" s="38"/>
      <c r="C132" s="38"/>
      <c r="D132" s="38"/>
      <c r="E132" s="38"/>
      <c r="F132" s="74" t="s">
        <v>18</v>
      </c>
      <c r="G132" s="199">
        <v>150.0</v>
      </c>
      <c r="H132" s="200">
        <v>69.0</v>
      </c>
      <c r="I132" s="200"/>
      <c r="J132" s="200"/>
      <c r="K132" s="201">
        <f t="shared" si="15"/>
        <v>10350</v>
      </c>
      <c r="L132" s="77" t="s">
        <v>19</v>
      </c>
      <c r="M132" s="201">
        <v>200.0</v>
      </c>
      <c r="N132" s="78">
        <f>K138-M138</f>
        <v>8035</v>
      </c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</row>
    <row r="133" ht="18.75" customHeight="1">
      <c r="A133" s="27"/>
      <c r="B133" s="28"/>
      <c r="C133" s="28"/>
      <c r="D133" s="28"/>
      <c r="E133" s="28"/>
      <c r="F133" s="44" t="s">
        <v>20</v>
      </c>
      <c r="G133" s="202">
        <v>100.0</v>
      </c>
      <c r="H133" s="203">
        <v>1.0</v>
      </c>
      <c r="I133" s="203"/>
      <c r="J133" s="203"/>
      <c r="K133" s="204">
        <f t="shared" si="15"/>
        <v>100</v>
      </c>
      <c r="L133" s="205" t="s">
        <v>21</v>
      </c>
      <c r="M133" s="206">
        <v>600.0</v>
      </c>
      <c r="N133" s="207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</row>
    <row r="134" ht="18.75" customHeight="1">
      <c r="A134" s="37"/>
      <c r="B134" s="38"/>
      <c r="C134" s="38"/>
      <c r="D134" s="38"/>
      <c r="E134" s="38"/>
      <c r="F134" s="39" t="s">
        <v>22</v>
      </c>
      <c r="G134" s="199">
        <v>200.0</v>
      </c>
      <c r="H134" s="208"/>
      <c r="I134" s="208"/>
      <c r="J134" s="208"/>
      <c r="K134" s="201">
        <f t="shared" si="15"/>
        <v>0</v>
      </c>
      <c r="L134" s="209" t="s">
        <v>23</v>
      </c>
      <c r="M134" s="210">
        <v>4000.0</v>
      </c>
      <c r="N134" s="79" t="s">
        <v>24</v>
      </c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</row>
    <row r="135" ht="18.75" customHeight="1">
      <c r="A135" s="27"/>
      <c r="B135" s="28"/>
      <c r="C135" s="28"/>
      <c r="D135" s="28"/>
      <c r="E135" s="28"/>
      <c r="F135" s="49" t="s">
        <v>25</v>
      </c>
      <c r="G135" s="202">
        <v>0.0</v>
      </c>
      <c r="H135" s="207"/>
      <c r="I135" s="207"/>
      <c r="J135" s="207"/>
      <c r="K135" s="204">
        <f t="shared" si="15"/>
        <v>0</v>
      </c>
      <c r="L135" s="205" t="s">
        <v>26</v>
      </c>
      <c r="M135" s="206">
        <v>14420.0</v>
      </c>
      <c r="N135" s="28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</row>
    <row r="136" ht="18.75" customHeight="1">
      <c r="A136" s="37"/>
      <c r="B136" s="38"/>
      <c r="C136" s="38"/>
      <c r="D136" s="38"/>
      <c r="E136" s="38"/>
      <c r="F136" s="47" t="s">
        <v>27</v>
      </c>
      <c r="G136" s="199"/>
      <c r="H136" s="77"/>
      <c r="I136" s="77"/>
      <c r="J136" s="77"/>
      <c r="K136" s="201">
        <v>0.0</v>
      </c>
      <c r="L136" s="209" t="s">
        <v>28</v>
      </c>
      <c r="M136" s="210">
        <v>4195.0</v>
      </c>
      <c r="N136" s="38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</row>
    <row r="137" ht="18.75" customHeight="1">
      <c r="A137" s="27"/>
      <c r="B137" s="28"/>
      <c r="C137" s="28"/>
      <c r="D137" s="28"/>
      <c r="E137" s="54"/>
      <c r="F137" s="49" t="s">
        <v>29</v>
      </c>
      <c r="G137" s="202"/>
      <c r="H137" s="34"/>
      <c r="I137" s="34"/>
      <c r="J137" s="34"/>
      <c r="K137" s="204"/>
      <c r="L137" s="205" t="s">
        <v>30</v>
      </c>
      <c r="M137" s="206">
        <v>5400.0</v>
      </c>
      <c r="N137" s="5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</row>
    <row r="138" ht="18.75" customHeight="1">
      <c r="A138" s="37"/>
      <c r="B138" s="38"/>
      <c r="C138" s="38"/>
      <c r="D138" s="38"/>
      <c r="E138" s="78">
        <f>N147</f>
        <v>313649</v>
      </c>
      <c r="F138" s="88" t="s">
        <v>31</v>
      </c>
      <c r="G138" s="61"/>
      <c r="H138" s="51"/>
      <c r="I138" s="89"/>
      <c r="J138" s="89"/>
      <c r="K138" s="90">
        <f>SUM(K131:K136)</f>
        <v>37050</v>
      </c>
      <c r="L138" s="211" t="s">
        <v>32</v>
      </c>
      <c r="M138" s="90">
        <f>SUM(M131:M137)</f>
        <v>29015</v>
      </c>
      <c r="N138" s="78">
        <f>E138+K138-M138</f>
        <v>321684</v>
      </c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</row>
    <row r="139" ht="58.5" customHeight="1">
      <c r="A139" s="91"/>
      <c r="B139" s="54"/>
      <c r="C139" s="54"/>
      <c r="D139" s="54"/>
      <c r="E139" s="55" t="s">
        <v>33</v>
      </c>
      <c r="F139" s="212" t="s">
        <v>65</v>
      </c>
      <c r="G139" s="53"/>
      <c r="H139" s="53"/>
      <c r="I139" s="53"/>
      <c r="J139" s="53"/>
      <c r="K139" s="53"/>
      <c r="L139" s="53"/>
      <c r="M139" s="53"/>
      <c r="N139" s="5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</row>
    <row r="140" ht="18.75" customHeight="1">
      <c r="A140" s="14">
        <v>1107.0</v>
      </c>
      <c r="B140" s="15">
        <v>45241.0</v>
      </c>
      <c r="C140" s="213"/>
      <c r="D140" s="93" t="s">
        <v>66</v>
      </c>
      <c r="E140" s="18" t="s">
        <v>14</v>
      </c>
      <c r="F140" s="19" t="s">
        <v>15</v>
      </c>
      <c r="G140" s="214">
        <v>200.0</v>
      </c>
      <c r="H140" s="215">
        <v>76.0</v>
      </c>
      <c r="I140" s="215"/>
      <c r="J140" s="215"/>
      <c r="K140" s="216">
        <f t="shared" ref="K140:K141" si="16">G140*H140</f>
        <v>15200</v>
      </c>
      <c r="L140" s="217" t="s">
        <v>16</v>
      </c>
      <c r="M140" s="216">
        <v>200.0</v>
      </c>
      <c r="N140" s="25" t="s">
        <v>17</v>
      </c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</row>
    <row r="141" ht="18.75" customHeight="1">
      <c r="A141" s="27"/>
      <c r="B141" s="28"/>
      <c r="C141" s="28"/>
      <c r="D141" s="28"/>
      <c r="E141" s="28"/>
      <c r="F141" s="29" t="s">
        <v>18</v>
      </c>
      <c r="G141" s="202">
        <v>150.0</v>
      </c>
      <c r="H141" s="80">
        <v>46.0</v>
      </c>
      <c r="I141" s="80"/>
      <c r="J141" s="80"/>
      <c r="K141" s="204">
        <f t="shared" si="16"/>
        <v>6900</v>
      </c>
      <c r="L141" s="205" t="s">
        <v>19</v>
      </c>
      <c r="M141" s="204">
        <v>200.0</v>
      </c>
      <c r="N141" s="35">
        <f>K147-M147</f>
        <v>8725</v>
      </c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</row>
    <row r="142" ht="18.75" customHeight="1">
      <c r="A142" s="37"/>
      <c r="B142" s="38"/>
      <c r="C142" s="38"/>
      <c r="D142" s="38"/>
      <c r="E142" s="38"/>
      <c r="F142" s="39" t="s">
        <v>20</v>
      </c>
      <c r="G142" s="199">
        <v>100.0</v>
      </c>
      <c r="H142" s="208"/>
      <c r="I142" s="208"/>
      <c r="J142" s="208"/>
      <c r="K142" s="201"/>
      <c r="L142" s="209" t="s">
        <v>21</v>
      </c>
      <c r="M142" s="201">
        <v>400.0</v>
      </c>
      <c r="N142" s="208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</row>
    <row r="143" ht="18.75" customHeight="1">
      <c r="A143" s="27"/>
      <c r="B143" s="28"/>
      <c r="C143" s="28"/>
      <c r="D143" s="28"/>
      <c r="E143" s="28"/>
      <c r="F143" s="44" t="s">
        <v>22</v>
      </c>
      <c r="G143" s="202">
        <v>200.0</v>
      </c>
      <c r="H143" s="207"/>
      <c r="I143" s="207"/>
      <c r="J143" s="207"/>
      <c r="K143" s="204">
        <f t="shared" ref="K143:K144" si="17">G143*H143</f>
        <v>0</v>
      </c>
      <c r="L143" s="205" t="s">
        <v>23</v>
      </c>
      <c r="M143" s="206">
        <v>3500.0</v>
      </c>
      <c r="N143" s="46" t="s">
        <v>24</v>
      </c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</row>
    <row r="144" ht="18.75" customHeight="1">
      <c r="A144" s="37"/>
      <c r="B144" s="38"/>
      <c r="C144" s="38"/>
      <c r="D144" s="38"/>
      <c r="E144" s="38"/>
      <c r="F144" s="47" t="s">
        <v>25</v>
      </c>
      <c r="G144" s="199">
        <v>0.0</v>
      </c>
      <c r="H144" s="208"/>
      <c r="I144" s="208"/>
      <c r="J144" s="208"/>
      <c r="K144" s="201">
        <f t="shared" si="17"/>
        <v>0</v>
      </c>
      <c r="L144" s="209" t="s">
        <v>26</v>
      </c>
      <c r="M144" s="210">
        <v>7980.0</v>
      </c>
      <c r="N144" s="38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</row>
    <row r="145" ht="18.75" customHeight="1">
      <c r="A145" s="27"/>
      <c r="B145" s="28"/>
      <c r="C145" s="28"/>
      <c r="D145" s="28"/>
      <c r="E145" s="28"/>
      <c r="F145" s="49" t="s">
        <v>27</v>
      </c>
      <c r="G145" s="218"/>
      <c r="H145" s="207"/>
      <c r="I145" s="207"/>
      <c r="J145" s="207"/>
      <c r="K145" s="204">
        <v>0.0</v>
      </c>
      <c r="L145" s="205" t="s">
        <v>28</v>
      </c>
      <c r="M145" s="206">
        <v>1095.0</v>
      </c>
      <c r="N145" s="28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</row>
    <row r="146" ht="18.75" customHeight="1">
      <c r="A146" s="37"/>
      <c r="B146" s="38"/>
      <c r="C146" s="38"/>
      <c r="D146" s="38"/>
      <c r="E146" s="51"/>
      <c r="F146" s="47" t="s">
        <v>29</v>
      </c>
      <c r="G146" s="219"/>
      <c r="H146" s="208"/>
      <c r="I146" s="208"/>
      <c r="J146" s="208"/>
      <c r="K146" s="220"/>
      <c r="L146" s="209" t="s">
        <v>30</v>
      </c>
      <c r="M146" s="220"/>
      <c r="N146" s="51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</row>
    <row r="147" ht="18.75" customHeight="1">
      <c r="A147" s="27"/>
      <c r="B147" s="28"/>
      <c r="C147" s="28"/>
      <c r="D147" s="28"/>
      <c r="E147" s="35">
        <f>N156</f>
        <v>304924</v>
      </c>
      <c r="F147" s="221" t="s">
        <v>31</v>
      </c>
      <c r="G147" s="53"/>
      <c r="H147" s="54"/>
      <c r="I147" s="222"/>
      <c r="J147" s="222"/>
      <c r="K147" s="56">
        <f>SUM(K140:K145)</f>
        <v>22100</v>
      </c>
      <c r="L147" s="223" t="s">
        <v>32</v>
      </c>
      <c r="M147" s="56">
        <f>SUM(M140:M146)</f>
        <v>13375</v>
      </c>
      <c r="N147" s="35">
        <f>E147+K147-M147</f>
        <v>313649</v>
      </c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</row>
    <row r="148" ht="55.5" customHeight="1">
      <c r="A148" s="58"/>
      <c r="B148" s="51"/>
      <c r="C148" s="51"/>
      <c r="D148" s="51"/>
      <c r="E148" s="59" t="s">
        <v>33</v>
      </c>
      <c r="F148" s="224" t="s">
        <v>67</v>
      </c>
      <c r="G148" s="61"/>
      <c r="H148" s="61"/>
      <c r="I148" s="61"/>
      <c r="J148" s="61"/>
      <c r="K148" s="61"/>
      <c r="L148" s="61"/>
      <c r="M148" s="61"/>
      <c r="N148" s="51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</row>
    <row r="149" ht="18.75" customHeight="1">
      <c r="A149" s="62">
        <v>1106.0</v>
      </c>
      <c r="B149" s="63">
        <v>45234.0</v>
      </c>
      <c r="C149" s="64"/>
      <c r="D149" s="65" t="s">
        <v>68</v>
      </c>
      <c r="E149" s="66" t="s">
        <v>14</v>
      </c>
      <c r="F149" s="67" t="s">
        <v>15</v>
      </c>
      <c r="G149" s="198">
        <v>200.0</v>
      </c>
      <c r="H149" s="225">
        <v>128.0</v>
      </c>
      <c r="I149" s="225"/>
      <c r="J149" s="225"/>
      <c r="K149" s="198">
        <f t="shared" ref="K149:K153" si="18">G149*H149</f>
        <v>25600</v>
      </c>
      <c r="L149" s="226" t="s">
        <v>16</v>
      </c>
      <c r="M149" s="198">
        <v>200.0</v>
      </c>
      <c r="N149" s="73" t="s">
        <v>17</v>
      </c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</row>
    <row r="150" ht="18.75" customHeight="1">
      <c r="A150" s="37"/>
      <c r="B150" s="38"/>
      <c r="C150" s="38"/>
      <c r="D150" s="38"/>
      <c r="E150" s="38"/>
      <c r="F150" s="74" t="s">
        <v>18</v>
      </c>
      <c r="G150" s="201">
        <v>150.0</v>
      </c>
      <c r="H150" s="227">
        <v>68.0</v>
      </c>
      <c r="I150" s="227"/>
      <c r="J150" s="227"/>
      <c r="K150" s="201">
        <f t="shared" si="18"/>
        <v>10200</v>
      </c>
      <c r="L150" s="43" t="s">
        <v>19</v>
      </c>
      <c r="M150" s="201">
        <v>200.0</v>
      </c>
      <c r="N150" s="78">
        <f>K156-M156</f>
        <v>48125</v>
      </c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</row>
    <row r="151" ht="18.75" customHeight="1">
      <c r="A151" s="27"/>
      <c r="B151" s="28"/>
      <c r="C151" s="28"/>
      <c r="D151" s="28"/>
      <c r="E151" s="28"/>
      <c r="F151" s="44" t="s">
        <v>20</v>
      </c>
      <c r="G151" s="204">
        <v>100.0</v>
      </c>
      <c r="H151" s="114">
        <v>2.0</v>
      </c>
      <c r="I151" s="114"/>
      <c r="J151" s="114"/>
      <c r="K151" s="204">
        <f t="shared" si="18"/>
        <v>200</v>
      </c>
      <c r="L151" s="45" t="s">
        <v>21</v>
      </c>
      <c r="M151" s="206">
        <v>300.0</v>
      </c>
      <c r="N151" s="32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</row>
    <row r="152" ht="18.75" customHeight="1">
      <c r="A152" s="37"/>
      <c r="B152" s="38"/>
      <c r="C152" s="38"/>
      <c r="D152" s="38"/>
      <c r="E152" s="38"/>
      <c r="F152" s="39" t="s">
        <v>22</v>
      </c>
      <c r="G152" s="201">
        <v>200.0</v>
      </c>
      <c r="H152" s="43"/>
      <c r="I152" s="43"/>
      <c r="J152" s="43"/>
      <c r="K152" s="201">
        <f t="shared" si="18"/>
        <v>0</v>
      </c>
      <c r="L152" s="43" t="s">
        <v>23</v>
      </c>
      <c r="M152" s="210">
        <v>4000.0</v>
      </c>
      <c r="N152" s="79" t="s">
        <v>24</v>
      </c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</row>
    <row r="153" ht="18.75" customHeight="1">
      <c r="A153" s="27"/>
      <c r="B153" s="28"/>
      <c r="C153" s="28"/>
      <c r="D153" s="28"/>
      <c r="E153" s="28"/>
      <c r="F153" s="49" t="s">
        <v>25</v>
      </c>
      <c r="G153" s="204">
        <v>0.0</v>
      </c>
      <c r="H153" s="45"/>
      <c r="I153" s="45"/>
      <c r="J153" s="45"/>
      <c r="K153" s="204">
        <f t="shared" si="18"/>
        <v>0</v>
      </c>
      <c r="L153" s="45" t="s">
        <v>26</v>
      </c>
      <c r="M153" s="206">
        <v>9780.0</v>
      </c>
      <c r="N153" s="28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</row>
    <row r="154" ht="18.75" customHeight="1">
      <c r="A154" s="37"/>
      <c r="B154" s="38"/>
      <c r="C154" s="38"/>
      <c r="D154" s="38"/>
      <c r="E154" s="38"/>
      <c r="F154" s="47" t="s">
        <v>27</v>
      </c>
      <c r="G154" s="201"/>
      <c r="H154" s="43"/>
      <c r="I154" s="43"/>
      <c r="J154" s="43"/>
      <c r="K154" s="210">
        <v>30000.0</v>
      </c>
      <c r="L154" s="43" t="s">
        <v>28</v>
      </c>
      <c r="M154" s="228">
        <v>3395.0</v>
      </c>
      <c r="N154" s="38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</row>
    <row r="155" ht="18.75" customHeight="1">
      <c r="A155" s="27"/>
      <c r="B155" s="28"/>
      <c r="C155" s="28"/>
      <c r="D155" s="28"/>
      <c r="E155" s="54"/>
      <c r="F155" s="49" t="s">
        <v>29</v>
      </c>
      <c r="G155" s="204"/>
      <c r="H155" s="45"/>
      <c r="I155" s="45"/>
      <c r="J155" s="45"/>
      <c r="K155" s="204"/>
      <c r="L155" s="45" t="s">
        <v>30</v>
      </c>
      <c r="M155" s="204"/>
      <c r="N155" s="5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</row>
    <row r="156" ht="18.75" customHeight="1">
      <c r="A156" s="37"/>
      <c r="B156" s="38"/>
      <c r="C156" s="38"/>
      <c r="D156" s="38"/>
      <c r="E156" s="90">
        <f>N165</f>
        <v>256799</v>
      </c>
      <c r="F156" s="229" t="s">
        <v>31</v>
      </c>
      <c r="G156" s="61"/>
      <c r="H156" s="51"/>
      <c r="I156" s="230"/>
      <c r="J156" s="230"/>
      <c r="K156" s="90">
        <f>SUM(K149:K154)</f>
        <v>66000</v>
      </c>
      <c r="L156" s="230" t="s">
        <v>32</v>
      </c>
      <c r="M156" s="90">
        <f>SUM(M149:M155)</f>
        <v>17875</v>
      </c>
      <c r="N156" s="78">
        <f>E156+K156-M156</f>
        <v>304924</v>
      </c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</row>
    <row r="157" ht="60.0" customHeight="1">
      <c r="A157" s="91"/>
      <c r="B157" s="54"/>
      <c r="C157" s="54"/>
      <c r="D157" s="54"/>
      <c r="E157" s="55" t="s">
        <v>33</v>
      </c>
      <c r="F157" s="101" t="s">
        <v>69</v>
      </c>
      <c r="G157" s="53"/>
      <c r="H157" s="53"/>
      <c r="I157" s="53"/>
      <c r="J157" s="53"/>
      <c r="K157" s="53"/>
      <c r="L157" s="53"/>
      <c r="M157" s="53"/>
      <c r="N157" s="5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</row>
    <row r="158" ht="18.75" customHeight="1">
      <c r="A158" s="14">
        <v>1105.0</v>
      </c>
      <c r="B158" s="231" t="s">
        <v>70</v>
      </c>
      <c r="C158" s="16"/>
      <c r="D158" s="93" t="s">
        <v>71</v>
      </c>
      <c r="E158" s="18" t="s">
        <v>14</v>
      </c>
      <c r="F158" s="19" t="s">
        <v>15</v>
      </c>
      <c r="G158" s="232">
        <v>2950.0</v>
      </c>
      <c r="H158" s="233">
        <v>63.0</v>
      </c>
      <c r="I158" s="233"/>
      <c r="J158" s="233"/>
      <c r="K158" s="216">
        <f t="shared" ref="K158:K161" si="19">G158*H158</f>
        <v>185850</v>
      </c>
      <c r="L158" s="233" t="s">
        <v>72</v>
      </c>
      <c r="M158" s="232">
        <v>490.0</v>
      </c>
      <c r="N158" s="25" t="s">
        <v>17</v>
      </c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</row>
    <row r="159" ht="18.75" customHeight="1">
      <c r="A159" s="27"/>
      <c r="B159" s="28"/>
      <c r="C159" s="28"/>
      <c r="D159" s="28"/>
      <c r="E159" s="28"/>
      <c r="F159" s="29" t="s">
        <v>18</v>
      </c>
      <c r="G159" s="206">
        <v>2900.0</v>
      </c>
      <c r="H159" s="114">
        <v>37.0</v>
      </c>
      <c r="I159" s="114"/>
      <c r="J159" s="114"/>
      <c r="K159" s="204">
        <f t="shared" si="19"/>
        <v>107300</v>
      </c>
      <c r="L159" s="114" t="s">
        <v>73</v>
      </c>
      <c r="M159" s="206">
        <v>800.0</v>
      </c>
      <c r="N159" s="35">
        <f>K165-M165</f>
        <v>9748</v>
      </c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</row>
    <row r="160" ht="18.75" customHeight="1">
      <c r="A160" s="37"/>
      <c r="B160" s="38"/>
      <c r="C160" s="38"/>
      <c r="D160" s="38"/>
      <c r="E160" s="38"/>
      <c r="F160" s="234" t="s">
        <v>74</v>
      </c>
      <c r="G160" s="210">
        <v>750.0</v>
      </c>
      <c r="H160" s="227">
        <v>1.0</v>
      </c>
      <c r="I160" s="227"/>
      <c r="J160" s="227"/>
      <c r="K160" s="201">
        <f t="shared" si="19"/>
        <v>750</v>
      </c>
      <c r="L160" s="227" t="s">
        <v>75</v>
      </c>
      <c r="M160" s="210">
        <v>82500.0</v>
      </c>
      <c r="N160" s="41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</row>
    <row r="161" ht="27.0" customHeight="1">
      <c r="A161" s="27"/>
      <c r="B161" s="28"/>
      <c r="C161" s="28"/>
      <c r="D161" s="28"/>
      <c r="E161" s="28"/>
      <c r="F161" s="96" t="s">
        <v>76</v>
      </c>
      <c r="G161" s="206">
        <v>565.0</v>
      </c>
      <c r="H161" s="114">
        <v>4.0</v>
      </c>
      <c r="I161" s="114"/>
      <c r="J161" s="114"/>
      <c r="K161" s="204">
        <f t="shared" si="19"/>
        <v>2260</v>
      </c>
      <c r="L161" s="235" t="s">
        <v>77</v>
      </c>
      <c r="M161" s="206">
        <v>21670.0</v>
      </c>
      <c r="N161" s="46" t="s">
        <v>24</v>
      </c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</row>
    <row r="162" ht="18.75" customHeight="1">
      <c r="A162" s="37"/>
      <c r="B162" s="38"/>
      <c r="C162" s="38"/>
      <c r="D162" s="38"/>
      <c r="E162" s="38"/>
      <c r="F162" s="200" t="s">
        <v>78</v>
      </c>
      <c r="G162" s="210"/>
      <c r="H162" s="227"/>
      <c r="I162" s="227"/>
      <c r="J162" s="227"/>
      <c r="K162" s="201"/>
      <c r="L162" s="43" t="s">
        <v>28</v>
      </c>
      <c r="M162" s="210">
        <v>131693.0</v>
      </c>
      <c r="N162" s="38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</row>
    <row r="163" ht="18.75" customHeight="1">
      <c r="A163" s="27"/>
      <c r="B163" s="28"/>
      <c r="C163" s="28"/>
      <c r="D163" s="28"/>
      <c r="E163" s="28"/>
      <c r="F163" s="80" t="s">
        <v>79</v>
      </c>
      <c r="G163" s="206">
        <v>2305.0</v>
      </c>
      <c r="H163" s="114">
        <v>20.0</v>
      </c>
      <c r="I163" s="114"/>
      <c r="J163" s="114"/>
      <c r="K163" s="204">
        <f t="shared" ref="K163:K164" si="20">G163*H163</f>
        <v>46100</v>
      </c>
      <c r="L163" s="114" t="s">
        <v>30</v>
      </c>
      <c r="M163" s="236">
        <v>80100.0</v>
      </c>
      <c r="N163" s="28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</row>
    <row r="164" ht="18.75" customHeight="1">
      <c r="A164" s="37"/>
      <c r="B164" s="38"/>
      <c r="C164" s="38"/>
      <c r="D164" s="38"/>
      <c r="E164" s="51"/>
      <c r="F164" s="200" t="s">
        <v>80</v>
      </c>
      <c r="G164" s="210">
        <v>31810.0</v>
      </c>
      <c r="H164" s="227">
        <v>1.0</v>
      </c>
      <c r="I164" s="227"/>
      <c r="J164" s="227"/>
      <c r="K164" s="201">
        <f t="shared" si="20"/>
        <v>31810</v>
      </c>
      <c r="L164" s="227" t="s">
        <v>81</v>
      </c>
      <c r="M164" s="210">
        <v>47069.0</v>
      </c>
      <c r="N164" s="51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</row>
    <row r="165" ht="18.75" customHeight="1">
      <c r="A165" s="27"/>
      <c r="B165" s="28"/>
      <c r="C165" s="28"/>
      <c r="D165" s="28"/>
      <c r="E165" s="56">
        <f>N174</f>
        <v>247051</v>
      </c>
      <c r="F165" s="221" t="s">
        <v>31</v>
      </c>
      <c r="G165" s="53"/>
      <c r="H165" s="54"/>
      <c r="I165" s="222"/>
      <c r="J165" s="222"/>
      <c r="K165" s="56">
        <f>SUM(K158:K164)</f>
        <v>374070</v>
      </c>
      <c r="L165" s="222" t="s">
        <v>32</v>
      </c>
      <c r="M165" s="56">
        <f>SUM(M158:M164)</f>
        <v>364322</v>
      </c>
      <c r="N165" s="35">
        <f>E165+K165-M165</f>
        <v>256799</v>
      </c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</row>
    <row r="166" ht="92.25" customHeight="1">
      <c r="A166" s="58"/>
      <c r="B166" s="51"/>
      <c r="C166" s="51"/>
      <c r="D166" s="51"/>
      <c r="E166" s="59" t="s">
        <v>33</v>
      </c>
      <c r="F166" s="100" t="s">
        <v>82</v>
      </c>
      <c r="G166" s="61"/>
      <c r="H166" s="61"/>
      <c r="I166" s="61"/>
      <c r="J166" s="61"/>
      <c r="K166" s="61"/>
      <c r="L166" s="61"/>
      <c r="M166" s="61"/>
      <c r="N166" s="51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</row>
    <row r="167" ht="18.75" customHeight="1">
      <c r="A167" s="62">
        <v>1104.0</v>
      </c>
      <c r="B167" s="63">
        <v>45220.0</v>
      </c>
      <c r="C167" s="64"/>
      <c r="D167" s="65" t="s">
        <v>13</v>
      </c>
      <c r="E167" s="66" t="s">
        <v>14</v>
      </c>
      <c r="F167" s="67" t="s">
        <v>15</v>
      </c>
      <c r="G167" s="198">
        <v>200.0</v>
      </c>
      <c r="H167" s="225">
        <v>88.0</v>
      </c>
      <c r="I167" s="225"/>
      <c r="J167" s="225"/>
      <c r="K167" s="198">
        <f t="shared" ref="K167:K171" si="21">G167*H167</f>
        <v>17600</v>
      </c>
      <c r="L167" s="226" t="s">
        <v>16</v>
      </c>
      <c r="M167" s="198">
        <v>200.0</v>
      </c>
      <c r="N167" s="73" t="s">
        <v>17</v>
      </c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</row>
    <row r="168" ht="18.75" customHeight="1">
      <c r="A168" s="37"/>
      <c r="B168" s="38"/>
      <c r="C168" s="38"/>
      <c r="D168" s="38"/>
      <c r="E168" s="38"/>
      <c r="F168" s="74" t="s">
        <v>18</v>
      </c>
      <c r="G168" s="201">
        <v>150.0</v>
      </c>
      <c r="H168" s="227">
        <v>40.0</v>
      </c>
      <c r="I168" s="227"/>
      <c r="J168" s="227"/>
      <c r="K168" s="201">
        <f t="shared" si="21"/>
        <v>6000</v>
      </c>
      <c r="L168" s="43" t="s">
        <v>19</v>
      </c>
      <c r="M168" s="201">
        <v>200.0</v>
      </c>
      <c r="N168" s="78">
        <f>K174-M174</f>
        <v>7615</v>
      </c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</row>
    <row r="169" ht="18.75" customHeight="1">
      <c r="A169" s="27"/>
      <c r="B169" s="28"/>
      <c r="C169" s="28"/>
      <c r="D169" s="28"/>
      <c r="E169" s="28"/>
      <c r="F169" s="44" t="s">
        <v>20</v>
      </c>
      <c r="G169" s="204">
        <v>100.0</v>
      </c>
      <c r="H169" s="45"/>
      <c r="I169" s="45"/>
      <c r="J169" s="45"/>
      <c r="K169" s="204">
        <f t="shared" si="21"/>
        <v>0</v>
      </c>
      <c r="L169" s="45" t="s">
        <v>21</v>
      </c>
      <c r="M169" s="206">
        <v>400.0</v>
      </c>
      <c r="N169" s="32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</row>
    <row r="170" ht="18.75" customHeight="1">
      <c r="A170" s="37"/>
      <c r="B170" s="38"/>
      <c r="C170" s="38"/>
      <c r="D170" s="38"/>
      <c r="E170" s="38"/>
      <c r="F170" s="39" t="s">
        <v>22</v>
      </c>
      <c r="G170" s="201">
        <v>200.0</v>
      </c>
      <c r="H170" s="43"/>
      <c r="I170" s="43"/>
      <c r="J170" s="43"/>
      <c r="K170" s="201">
        <f t="shared" si="21"/>
        <v>0</v>
      </c>
      <c r="L170" s="43" t="s">
        <v>23</v>
      </c>
      <c r="M170" s="201">
        <v>3500.0</v>
      </c>
      <c r="N170" s="79" t="s">
        <v>24</v>
      </c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</row>
    <row r="171" ht="18.75" customHeight="1">
      <c r="A171" s="27"/>
      <c r="B171" s="28"/>
      <c r="C171" s="28"/>
      <c r="D171" s="28"/>
      <c r="E171" s="28"/>
      <c r="F171" s="49" t="s">
        <v>25</v>
      </c>
      <c r="G171" s="204">
        <v>0.0</v>
      </c>
      <c r="H171" s="45"/>
      <c r="I171" s="45"/>
      <c r="J171" s="45"/>
      <c r="K171" s="204">
        <f t="shared" si="21"/>
        <v>0</v>
      </c>
      <c r="L171" s="45" t="s">
        <v>26</v>
      </c>
      <c r="M171" s="206">
        <v>8670.0</v>
      </c>
      <c r="N171" s="28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</row>
    <row r="172" ht="18.75" customHeight="1">
      <c r="A172" s="37"/>
      <c r="B172" s="38"/>
      <c r="C172" s="38"/>
      <c r="D172" s="38"/>
      <c r="E172" s="38"/>
      <c r="F172" s="47" t="s">
        <v>27</v>
      </c>
      <c r="G172" s="201"/>
      <c r="H172" s="43"/>
      <c r="I172" s="43"/>
      <c r="J172" s="43"/>
      <c r="K172" s="201">
        <v>0.0</v>
      </c>
      <c r="L172" s="43" t="s">
        <v>28</v>
      </c>
      <c r="M172" s="228">
        <v>3015.0</v>
      </c>
      <c r="N172" s="38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</row>
    <row r="173" ht="18.75" customHeight="1">
      <c r="A173" s="27"/>
      <c r="B173" s="28"/>
      <c r="C173" s="28"/>
      <c r="D173" s="28"/>
      <c r="E173" s="54"/>
      <c r="F173" s="49" t="s">
        <v>29</v>
      </c>
      <c r="G173" s="204"/>
      <c r="H173" s="45"/>
      <c r="I173" s="45"/>
      <c r="J173" s="45"/>
      <c r="K173" s="204"/>
      <c r="L173" s="45" t="s">
        <v>30</v>
      </c>
      <c r="M173" s="204"/>
      <c r="N173" s="5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</row>
    <row r="174" ht="18.75" customHeight="1">
      <c r="A174" s="37"/>
      <c r="B174" s="38"/>
      <c r="C174" s="38"/>
      <c r="D174" s="38"/>
      <c r="E174" s="90">
        <f>N183</f>
        <v>239436</v>
      </c>
      <c r="F174" s="229" t="s">
        <v>31</v>
      </c>
      <c r="G174" s="61"/>
      <c r="H174" s="51"/>
      <c r="I174" s="230"/>
      <c r="J174" s="230"/>
      <c r="K174" s="90">
        <f>SUM(K167:K172)</f>
        <v>23600</v>
      </c>
      <c r="L174" s="230" t="s">
        <v>32</v>
      </c>
      <c r="M174" s="90">
        <f>SUM(M167:M173)</f>
        <v>15985</v>
      </c>
      <c r="N174" s="78">
        <f>E174+K174-M174</f>
        <v>247051</v>
      </c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</row>
    <row r="175" ht="60.0" customHeight="1">
      <c r="A175" s="91"/>
      <c r="B175" s="54"/>
      <c r="C175" s="54"/>
      <c r="D175" s="54"/>
      <c r="E175" s="55" t="s">
        <v>33</v>
      </c>
      <c r="F175" s="101" t="s">
        <v>83</v>
      </c>
      <c r="G175" s="53"/>
      <c r="H175" s="53"/>
      <c r="I175" s="53"/>
      <c r="J175" s="53"/>
      <c r="K175" s="53"/>
      <c r="L175" s="53"/>
      <c r="M175" s="53"/>
      <c r="N175" s="5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</row>
    <row r="176" ht="18.75" customHeight="1">
      <c r="A176" s="14">
        <v>1103.0</v>
      </c>
      <c r="B176" s="15">
        <v>45213.0</v>
      </c>
      <c r="C176" s="16"/>
      <c r="D176" s="93" t="s">
        <v>84</v>
      </c>
      <c r="E176" s="18" t="s">
        <v>14</v>
      </c>
      <c r="F176" s="19" t="s">
        <v>15</v>
      </c>
      <c r="G176" s="216">
        <v>200.0</v>
      </c>
      <c r="H176" s="233">
        <v>116.0</v>
      </c>
      <c r="I176" s="233"/>
      <c r="J176" s="233"/>
      <c r="K176" s="216">
        <f t="shared" ref="K176:K180" si="22">G176*H176</f>
        <v>23200</v>
      </c>
      <c r="L176" s="237" t="s">
        <v>16</v>
      </c>
      <c r="M176" s="216">
        <v>200.0</v>
      </c>
      <c r="N176" s="25" t="s">
        <v>17</v>
      </c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</row>
    <row r="177" ht="18.75" customHeight="1">
      <c r="A177" s="27"/>
      <c r="B177" s="28"/>
      <c r="C177" s="28"/>
      <c r="D177" s="28"/>
      <c r="E177" s="28"/>
      <c r="F177" s="29" t="s">
        <v>18</v>
      </c>
      <c r="G177" s="204">
        <v>150.0</v>
      </c>
      <c r="H177" s="114">
        <v>64.0</v>
      </c>
      <c r="I177" s="114"/>
      <c r="J177" s="114"/>
      <c r="K177" s="204">
        <f t="shared" si="22"/>
        <v>9600</v>
      </c>
      <c r="L177" s="45" t="s">
        <v>19</v>
      </c>
      <c r="M177" s="204">
        <v>200.0</v>
      </c>
      <c r="N177" s="35">
        <f>K183-M183</f>
        <v>14100</v>
      </c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</row>
    <row r="178" ht="18.75" customHeight="1">
      <c r="A178" s="37"/>
      <c r="B178" s="38"/>
      <c r="C178" s="38"/>
      <c r="D178" s="38"/>
      <c r="E178" s="38"/>
      <c r="F178" s="39" t="s">
        <v>20</v>
      </c>
      <c r="G178" s="201">
        <v>100.0</v>
      </c>
      <c r="H178" s="43"/>
      <c r="I178" s="43"/>
      <c r="J178" s="43"/>
      <c r="K178" s="201">
        <f t="shared" si="22"/>
        <v>0</v>
      </c>
      <c r="L178" s="43" t="s">
        <v>21</v>
      </c>
      <c r="M178" s="210">
        <v>400.0</v>
      </c>
      <c r="N178" s="41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</row>
    <row r="179" ht="18.75" customHeight="1">
      <c r="A179" s="27"/>
      <c r="B179" s="28"/>
      <c r="C179" s="28"/>
      <c r="D179" s="28"/>
      <c r="E179" s="28"/>
      <c r="F179" s="44" t="s">
        <v>22</v>
      </c>
      <c r="G179" s="204">
        <v>200.0</v>
      </c>
      <c r="H179" s="45"/>
      <c r="I179" s="45"/>
      <c r="J179" s="45"/>
      <c r="K179" s="204">
        <f t="shared" si="22"/>
        <v>0</v>
      </c>
      <c r="L179" s="45" t="s">
        <v>23</v>
      </c>
      <c r="M179" s="206">
        <v>4000.0</v>
      </c>
      <c r="N179" s="46" t="s">
        <v>24</v>
      </c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</row>
    <row r="180" ht="18.75" customHeight="1">
      <c r="A180" s="37"/>
      <c r="B180" s="38"/>
      <c r="C180" s="38"/>
      <c r="D180" s="38"/>
      <c r="E180" s="38"/>
      <c r="F180" s="47" t="s">
        <v>25</v>
      </c>
      <c r="G180" s="201">
        <v>0.0</v>
      </c>
      <c r="H180" s="43"/>
      <c r="I180" s="43"/>
      <c r="J180" s="43"/>
      <c r="K180" s="201">
        <f t="shared" si="22"/>
        <v>0</v>
      </c>
      <c r="L180" s="43" t="s">
        <v>26</v>
      </c>
      <c r="M180" s="210">
        <v>12220.0</v>
      </c>
      <c r="N180" s="38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</row>
    <row r="181" ht="18.75" customHeight="1">
      <c r="A181" s="27"/>
      <c r="B181" s="28"/>
      <c r="C181" s="28"/>
      <c r="D181" s="28"/>
      <c r="E181" s="28"/>
      <c r="F181" s="49" t="s">
        <v>27</v>
      </c>
      <c r="G181" s="204"/>
      <c r="H181" s="45"/>
      <c r="I181" s="45"/>
      <c r="J181" s="45"/>
      <c r="K181" s="204">
        <v>0.0</v>
      </c>
      <c r="L181" s="45" t="s">
        <v>28</v>
      </c>
      <c r="M181" s="238">
        <v>1680.0</v>
      </c>
      <c r="N181" s="28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</row>
    <row r="182" ht="18.75" customHeight="1">
      <c r="A182" s="37"/>
      <c r="B182" s="38"/>
      <c r="C182" s="38"/>
      <c r="D182" s="38"/>
      <c r="E182" s="51"/>
      <c r="F182" s="47" t="s">
        <v>29</v>
      </c>
      <c r="G182" s="201"/>
      <c r="H182" s="43"/>
      <c r="I182" s="43"/>
      <c r="J182" s="43"/>
      <c r="K182" s="201"/>
      <c r="L182" s="43" t="s">
        <v>30</v>
      </c>
      <c r="M182" s="201"/>
      <c r="N182" s="51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</row>
    <row r="183" ht="18.75" customHeight="1">
      <c r="A183" s="27"/>
      <c r="B183" s="28"/>
      <c r="C183" s="28"/>
      <c r="D183" s="28"/>
      <c r="E183" s="56">
        <f>N192</f>
        <v>225336</v>
      </c>
      <c r="F183" s="221" t="s">
        <v>31</v>
      </c>
      <c r="G183" s="53"/>
      <c r="H183" s="54"/>
      <c r="I183" s="222"/>
      <c r="J183" s="222"/>
      <c r="K183" s="56">
        <f>SUM(K176:K181)</f>
        <v>32800</v>
      </c>
      <c r="L183" s="222" t="s">
        <v>32</v>
      </c>
      <c r="M183" s="56">
        <f>SUM(M176:M182)</f>
        <v>18700</v>
      </c>
      <c r="N183" s="35">
        <f>E183+K183-M183</f>
        <v>239436</v>
      </c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</row>
    <row r="184" ht="57.0" customHeight="1">
      <c r="A184" s="58"/>
      <c r="B184" s="51"/>
      <c r="C184" s="51"/>
      <c r="D184" s="51"/>
      <c r="E184" s="59" t="s">
        <v>33</v>
      </c>
      <c r="F184" s="100" t="s">
        <v>85</v>
      </c>
      <c r="G184" s="61"/>
      <c r="H184" s="61"/>
      <c r="I184" s="61"/>
      <c r="J184" s="61"/>
      <c r="K184" s="61"/>
      <c r="L184" s="61"/>
      <c r="M184" s="61"/>
      <c r="N184" s="51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</row>
    <row r="185" ht="18.75" customHeight="1">
      <c r="A185" s="62">
        <v>1102.0</v>
      </c>
      <c r="B185" s="63">
        <v>45206.0</v>
      </c>
      <c r="C185" s="64"/>
      <c r="D185" s="65" t="s">
        <v>86</v>
      </c>
      <c r="E185" s="66" t="s">
        <v>14</v>
      </c>
      <c r="F185" s="67" t="s">
        <v>15</v>
      </c>
      <c r="G185" s="198">
        <v>200.0</v>
      </c>
      <c r="H185" s="225">
        <v>69.0</v>
      </c>
      <c r="I185" s="225"/>
      <c r="J185" s="225"/>
      <c r="K185" s="198">
        <f t="shared" ref="K185:K189" si="23">G185*H185</f>
        <v>13800</v>
      </c>
      <c r="L185" s="226" t="s">
        <v>16</v>
      </c>
      <c r="M185" s="198">
        <v>200.0</v>
      </c>
      <c r="N185" s="73" t="s">
        <v>17</v>
      </c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</row>
    <row r="186" ht="18.75" customHeight="1">
      <c r="A186" s="37"/>
      <c r="B186" s="38"/>
      <c r="C186" s="38"/>
      <c r="D186" s="38"/>
      <c r="E186" s="38"/>
      <c r="F186" s="74" t="s">
        <v>18</v>
      </c>
      <c r="G186" s="201">
        <v>150.0</v>
      </c>
      <c r="H186" s="227">
        <v>43.0</v>
      </c>
      <c r="I186" s="227"/>
      <c r="J186" s="227"/>
      <c r="K186" s="201">
        <f t="shared" si="23"/>
        <v>6450</v>
      </c>
      <c r="L186" s="43" t="s">
        <v>19</v>
      </c>
      <c r="M186" s="201">
        <v>200.0</v>
      </c>
      <c r="N186" s="78">
        <f>K192-M192</f>
        <v>3790</v>
      </c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</row>
    <row r="187" ht="18.75" customHeight="1">
      <c r="A187" s="27"/>
      <c r="B187" s="28"/>
      <c r="C187" s="28"/>
      <c r="D187" s="28"/>
      <c r="E187" s="28"/>
      <c r="F187" s="44" t="s">
        <v>20</v>
      </c>
      <c r="G187" s="204">
        <v>100.0</v>
      </c>
      <c r="H187" s="114"/>
      <c r="I187" s="114"/>
      <c r="J187" s="114"/>
      <c r="K187" s="204">
        <f t="shared" si="23"/>
        <v>0</v>
      </c>
      <c r="L187" s="45" t="s">
        <v>21</v>
      </c>
      <c r="M187" s="206">
        <v>350.0</v>
      </c>
      <c r="N187" s="32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</row>
    <row r="188" ht="18.75" customHeight="1">
      <c r="A188" s="37"/>
      <c r="B188" s="38"/>
      <c r="C188" s="38"/>
      <c r="D188" s="38"/>
      <c r="E188" s="38"/>
      <c r="F188" s="39" t="s">
        <v>22</v>
      </c>
      <c r="G188" s="201">
        <v>200.0</v>
      </c>
      <c r="H188" s="43"/>
      <c r="I188" s="43"/>
      <c r="J188" s="43"/>
      <c r="K188" s="201">
        <f t="shared" si="23"/>
        <v>0</v>
      </c>
      <c r="L188" s="43" t="s">
        <v>23</v>
      </c>
      <c r="M188" s="210">
        <v>3500.0</v>
      </c>
      <c r="N188" s="79" t="s">
        <v>24</v>
      </c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</row>
    <row r="189" ht="18.75" customHeight="1">
      <c r="A189" s="27"/>
      <c r="B189" s="28"/>
      <c r="C189" s="28"/>
      <c r="D189" s="28"/>
      <c r="E189" s="28"/>
      <c r="F189" s="49" t="s">
        <v>25</v>
      </c>
      <c r="G189" s="204">
        <v>0.0</v>
      </c>
      <c r="H189" s="45"/>
      <c r="I189" s="45"/>
      <c r="J189" s="45"/>
      <c r="K189" s="204">
        <f t="shared" si="23"/>
        <v>0</v>
      </c>
      <c r="L189" s="45" t="s">
        <v>26</v>
      </c>
      <c r="M189" s="206">
        <v>7630.0</v>
      </c>
      <c r="N189" s="28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</row>
    <row r="190" ht="18.75" customHeight="1">
      <c r="A190" s="37"/>
      <c r="B190" s="38"/>
      <c r="C190" s="38"/>
      <c r="D190" s="38"/>
      <c r="E190" s="38"/>
      <c r="F190" s="47" t="s">
        <v>27</v>
      </c>
      <c r="G190" s="201"/>
      <c r="H190" s="43"/>
      <c r="I190" s="43"/>
      <c r="J190" s="43"/>
      <c r="K190" s="210">
        <v>0.0</v>
      </c>
      <c r="L190" s="43" t="s">
        <v>28</v>
      </c>
      <c r="M190" s="239">
        <v>4580.0</v>
      </c>
      <c r="N190" s="38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</row>
    <row r="191" ht="18.75" customHeight="1">
      <c r="A191" s="27"/>
      <c r="B191" s="28"/>
      <c r="C191" s="28"/>
      <c r="D191" s="28"/>
      <c r="E191" s="54"/>
      <c r="F191" s="49" t="s">
        <v>29</v>
      </c>
      <c r="G191" s="204"/>
      <c r="H191" s="45"/>
      <c r="I191" s="45"/>
      <c r="J191" s="45"/>
      <c r="K191" s="204"/>
      <c r="L191" s="45" t="s">
        <v>30</v>
      </c>
      <c r="M191" s="204"/>
      <c r="N191" s="5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</row>
    <row r="192" ht="18.75" customHeight="1">
      <c r="A192" s="37"/>
      <c r="B192" s="38"/>
      <c r="C192" s="38"/>
      <c r="D192" s="38"/>
      <c r="E192" s="90">
        <f>N201</f>
        <v>221546</v>
      </c>
      <c r="F192" s="229" t="s">
        <v>31</v>
      </c>
      <c r="G192" s="61"/>
      <c r="H192" s="51"/>
      <c r="I192" s="230"/>
      <c r="J192" s="230"/>
      <c r="K192" s="90">
        <f>SUM(K185:K190)</f>
        <v>20250</v>
      </c>
      <c r="L192" s="230" t="s">
        <v>32</v>
      </c>
      <c r="M192" s="90">
        <f>SUM(M185:M191)</f>
        <v>16460</v>
      </c>
      <c r="N192" s="78">
        <f>E192+K192-M192</f>
        <v>225336</v>
      </c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</row>
    <row r="193" ht="52.5" customHeight="1">
      <c r="A193" s="91"/>
      <c r="B193" s="54"/>
      <c r="C193" s="54"/>
      <c r="D193" s="54"/>
      <c r="E193" s="55" t="s">
        <v>33</v>
      </c>
      <c r="F193" s="101" t="s">
        <v>87</v>
      </c>
      <c r="G193" s="53"/>
      <c r="H193" s="53"/>
      <c r="I193" s="53"/>
      <c r="J193" s="53"/>
      <c r="K193" s="53"/>
      <c r="L193" s="53"/>
      <c r="M193" s="53"/>
      <c r="N193" s="5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</row>
    <row r="194" ht="18.75" customHeight="1">
      <c r="A194" s="14">
        <v>1101.0</v>
      </c>
      <c r="B194" s="15">
        <v>45199.0</v>
      </c>
      <c r="C194" s="16"/>
      <c r="D194" s="93" t="s">
        <v>13</v>
      </c>
      <c r="E194" s="18" t="s">
        <v>14</v>
      </c>
      <c r="F194" s="19" t="s">
        <v>15</v>
      </c>
      <c r="G194" s="216">
        <v>200.0</v>
      </c>
      <c r="H194" s="21">
        <v>101.0</v>
      </c>
      <c r="I194" s="21"/>
      <c r="J194" s="21"/>
      <c r="K194" s="216">
        <f t="shared" ref="K194:K198" si="24">G194*H194</f>
        <v>20200</v>
      </c>
      <c r="L194" s="237" t="s">
        <v>16</v>
      </c>
      <c r="M194" s="216">
        <v>200.0</v>
      </c>
      <c r="N194" s="25" t="s">
        <v>17</v>
      </c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</row>
    <row r="195" ht="18.75" customHeight="1">
      <c r="A195" s="27"/>
      <c r="B195" s="28"/>
      <c r="C195" s="28"/>
      <c r="D195" s="28"/>
      <c r="E195" s="28"/>
      <c r="F195" s="29" t="s">
        <v>18</v>
      </c>
      <c r="G195" s="204">
        <v>150.0</v>
      </c>
      <c r="H195" s="31">
        <v>52.0</v>
      </c>
      <c r="I195" s="31"/>
      <c r="J195" s="31"/>
      <c r="K195" s="204">
        <f t="shared" si="24"/>
        <v>7800</v>
      </c>
      <c r="L195" s="45" t="s">
        <v>19</v>
      </c>
      <c r="M195" s="204">
        <v>200.0</v>
      </c>
      <c r="N195" s="35">
        <f>K201-M201</f>
        <v>5185</v>
      </c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</row>
    <row r="196" ht="18.75" customHeight="1">
      <c r="A196" s="37"/>
      <c r="B196" s="38"/>
      <c r="C196" s="38"/>
      <c r="D196" s="38"/>
      <c r="E196" s="38"/>
      <c r="F196" s="39" t="s">
        <v>20</v>
      </c>
      <c r="G196" s="201">
        <v>100.0</v>
      </c>
      <c r="H196" s="240"/>
      <c r="I196" s="240"/>
      <c r="J196" s="240"/>
      <c r="K196" s="201">
        <f t="shared" si="24"/>
        <v>0</v>
      </c>
      <c r="L196" s="43" t="s">
        <v>21</v>
      </c>
      <c r="M196" s="210">
        <v>400.0</v>
      </c>
      <c r="N196" s="41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</row>
    <row r="197" ht="18.75" customHeight="1">
      <c r="A197" s="27"/>
      <c r="B197" s="28"/>
      <c r="C197" s="28"/>
      <c r="D197" s="28"/>
      <c r="E197" s="28"/>
      <c r="F197" s="44" t="s">
        <v>22</v>
      </c>
      <c r="G197" s="204">
        <v>200.0</v>
      </c>
      <c r="H197" s="31">
        <v>1.0</v>
      </c>
      <c r="I197" s="31"/>
      <c r="J197" s="31"/>
      <c r="K197" s="204">
        <f t="shared" si="24"/>
        <v>200</v>
      </c>
      <c r="L197" s="45" t="s">
        <v>23</v>
      </c>
      <c r="M197" s="206">
        <v>3500.0</v>
      </c>
      <c r="N197" s="46" t="s">
        <v>24</v>
      </c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</row>
    <row r="198" ht="18.75" customHeight="1">
      <c r="A198" s="37"/>
      <c r="B198" s="38"/>
      <c r="C198" s="38"/>
      <c r="D198" s="38"/>
      <c r="E198" s="38"/>
      <c r="F198" s="47" t="s">
        <v>25</v>
      </c>
      <c r="G198" s="201">
        <v>0.0</v>
      </c>
      <c r="H198" s="41"/>
      <c r="I198" s="41"/>
      <c r="J198" s="41"/>
      <c r="K198" s="201">
        <f t="shared" si="24"/>
        <v>0</v>
      </c>
      <c r="L198" s="43" t="s">
        <v>26</v>
      </c>
      <c r="M198" s="210">
        <v>11200.0</v>
      </c>
      <c r="N198" s="38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</row>
    <row r="199" ht="18.75" customHeight="1">
      <c r="A199" s="27"/>
      <c r="B199" s="28"/>
      <c r="C199" s="28"/>
      <c r="D199" s="28"/>
      <c r="E199" s="28"/>
      <c r="F199" s="49" t="s">
        <v>27</v>
      </c>
      <c r="G199" s="204"/>
      <c r="H199" s="32"/>
      <c r="I199" s="32"/>
      <c r="J199" s="32"/>
      <c r="K199" s="206">
        <v>0.0</v>
      </c>
      <c r="L199" s="45" t="s">
        <v>28</v>
      </c>
      <c r="M199" s="236">
        <v>7515.0</v>
      </c>
      <c r="N199" s="28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</row>
    <row r="200" ht="18.75" customHeight="1">
      <c r="A200" s="37"/>
      <c r="B200" s="38"/>
      <c r="C200" s="38"/>
      <c r="D200" s="38"/>
      <c r="E200" s="51"/>
      <c r="F200" s="47" t="s">
        <v>29</v>
      </c>
      <c r="G200" s="201"/>
      <c r="H200" s="41"/>
      <c r="I200" s="41"/>
      <c r="J200" s="41"/>
      <c r="K200" s="201"/>
      <c r="L200" s="43" t="s">
        <v>30</v>
      </c>
      <c r="M200" s="201"/>
      <c r="N200" s="51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</row>
    <row r="201" ht="18.75" customHeight="1">
      <c r="A201" s="27"/>
      <c r="B201" s="28"/>
      <c r="C201" s="28"/>
      <c r="D201" s="28"/>
      <c r="E201" s="56">
        <f>N210</f>
        <v>216361</v>
      </c>
      <c r="F201" s="221" t="s">
        <v>31</v>
      </c>
      <c r="G201" s="53"/>
      <c r="H201" s="54"/>
      <c r="I201" s="222"/>
      <c r="J201" s="222"/>
      <c r="K201" s="56">
        <f>SUM(K194:K199)</f>
        <v>28200</v>
      </c>
      <c r="L201" s="222" t="s">
        <v>32</v>
      </c>
      <c r="M201" s="56">
        <f>SUM(M194:M200)</f>
        <v>23015</v>
      </c>
      <c r="N201" s="35">
        <f>E201+K201-M201</f>
        <v>221546</v>
      </c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</row>
    <row r="202" ht="55.5" customHeight="1">
      <c r="A202" s="58"/>
      <c r="B202" s="51"/>
      <c r="C202" s="51"/>
      <c r="D202" s="51"/>
      <c r="E202" s="59" t="s">
        <v>33</v>
      </c>
      <c r="F202" s="100" t="s">
        <v>88</v>
      </c>
      <c r="G202" s="61"/>
      <c r="H202" s="61"/>
      <c r="I202" s="61"/>
      <c r="J202" s="61"/>
      <c r="K202" s="61"/>
      <c r="L202" s="61"/>
      <c r="M202" s="61"/>
      <c r="N202" s="51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</row>
    <row r="203" ht="18.75" customHeight="1">
      <c r="A203" s="62">
        <v>1100.0</v>
      </c>
      <c r="B203" s="63">
        <v>45192.0</v>
      </c>
      <c r="C203" s="64"/>
      <c r="D203" s="65" t="s">
        <v>89</v>
      </c>
      <c r="E203" s="66" t="s">
        <v>14</v>
      </c>
      <c r="F203" s="67" t="s">
        <v>15</v>
      </c>
      <c r="G203" s="198">
        <v>200.0</v>
      </c>
      <c r="H203" s="241">
        <v>78.0</v>
      </c>
      <c r="I203" s="241"/>
      <c r="J203" s="241"/>
      <c r="K203" s="198">
        <f t="shared" ref="K203:K207" si="25">G203*H203</f>
        <v>15600</v>
      </c>
      <c r="L203" s="226" t="s">
        <v>16</v>
      </c>
      <c r="M203" s="198">
        <v>200.0</v>
      </c>
      <c r="N203" s="73" t="s">
        <v>17</v>
      </c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</row>
    <row r="204" ht="18.75" customHeight="1">
      <c r="A204" s="37"/>
      <c r="B204" s="38"/>
      <c r="C204" s="38"/>
      <c r="D204" s="38"/>
      <c r="E204" s="38"/>
      <c r="F204" s="74" t="s">
        <v>18</v>
      </c>
      <c r="G204" s="201">
        <v>150.0</v>
      </c>
      <c r="H204" s="240">
        <v>44.0</v>
      </c>
      <c r="I204" s="240"/>
      <c r="J204" s="240"/>
      <c r="K204" s="201">
        <f t="shared" si="25"/>
        <v>6600</v>
      </c>
      <c r="L204" s="43" t="s">
        <v>19</v>
      </c>
      <c r="M204" s="201">
        <v>200.0</v>
      </c>
      <c r="N204" s="78">
        <f>K210-M210</f>
        <v>-20945</v>
      </c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</row>
    <row r="205" ht="18.75" customHeight="1">
      <c r="A205" s="27"/>
      <c r="B205" s="28"/>
      <c r="C205" s="28"/>
      <c r="D205" s="28"/>
      <c r="E205" s="28"/>
      <c r="F205" s="44" t="s">
        <v>20</v>
      </c>
      <c r="G205" s="204">
        <v>100.0</v>
      </c>
      <c r="H205" s="31"/>
      <c r="I205" s="31"/>
      <c r="J205" s="31"/>
      <c r="K205" s="204">
        <f t="shared" si="25"/>
        <v>0</v>
      </c>
      <c r="L205" s="45" t="s">
        <v>21</v>
      </c>
      <c r="M205" s="206">
        <v>400.0</v>
      </c>
      <c r="N205" s="32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</row>
    <row r="206" ht="18.75" customHeight="1">
      <c r="A206" s="37"/>
      <c r="B206" s="38"/>
      <c r="C206" s="38"/>
      <c r="D206" s="38"/>
      <c r="E206" s="38"/>
      <c r="F206" s="39" t="s">
        <v>22</v>
      </c>
      <c r="G206" s="201">
        <v>200.0</v>
      </c>
      <c r="H206" s="240">
        <v>1.0</v>
      </c>
      <c r="I206" s="240"/>
      <c r="J206" s="240"/>
      <c r="K206" s="201">
        <f t="shared" si="25"/>
        <v>200</v>
      </c>
      <c r="L206" s="43" t="s">
        <v>23</v>
      </c>
      <c r="M206" s="239">
        <v>3500.0</v>
      </c>
      <c r="N206" s="79" t="s">
        <v>24</v>
      </c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</row>
    <row r="207" ht="18.75" customHeight="1">
      <c r="A207" s="27"/>
      <c r="B207" s="28"/>
      <c r="C207" s="28"/>
      <c r="D207" s="28"/>
      <c r="E207" s="28"/>
      <c r="F207" s="80" t="s">
        <v>90</v>
      </c>
      <c r="G207" s="206">
        <v>150.0</v>
      </c>
      <c r="H207" s="31">
        <v>1.0</v>
      </c>
      <c r="I207" s="31"/>
      <c r="J207" s="31"/>
      <c r="K207" s="204">
        <f t="shared" si="25"/>
        <v>150</v>
      </c>
      <c r="L207" s="45" t="s">
        <v>26</v>
      </c>
      <c r="M207" s="206">
        <v>8635.0</v>
      </c>
      <c r="N207" s="28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</row>
    <row r="208" ht="18.75" customHeight="1">
      <c r="A208" s="37"/>
      <c r="B208" s="38"/>
      <c r="C208" s="38"/>
      <c r="D208" s="38"/>
      <c r="E208" s="38"/>
      <c r="F208" s="47" t="s">
        <v>27</v>
      </c>
      <c r="G208" s="201"/>
      <c r="H208" s="41"/>
      <c r="I208" s="41"/>
      <c r="J208" s="41"/>
      <c r="K208" s="210">
        <v>1035.0</v>
      </c>
      <c r="L208" s="43" t="s">
        <v>28</v>
      </c>
      <c r="M208" s="239">
        <v>1595.0</v>
      </c>
      <c r="N208" s="38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</row>
    <row r="209" ht="18.75" customHeight="1">
      <c r="A209" s="27"/>
      <c r="B209" s="28"/>
      <c r="C209" s="28"/>
      <c r="D209" s="28"/>
      <c r="E209" s="54"/>
      <c r="F209" s="49" t="s">
        <v>29</v>
      </c>
      <c r="G209" s="204"/>
      <c r="H209" s="32"/>
      <c r="I209" s="32"/>
      <c r="J209" s="32"/>
      <c r="K209" s="204"/>
      <c r="L209" s="45" t="s">
        <v>30</v>
      </c>
      <c r="M209" s="206">
        <v>30000.0</v>
      </c>
      <c r="N209" s="5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</row>
    <row r="210" ht="18.75" customHeight="1">
      <c r="A210" s="37"/>
      <c r="B210" s="38"/>
      <c r="C210" s="38"/>
      <c r="D210" s="38"/>
      <c r="E210" s="90">
        <f>N219</f>
        <v>237306</v>
      </c>
      <c r="F210" s="229" t="s">
        <v>31</v>
      </c>
      <c r="G210" s="61"/>
      <c r="H210" s="51"/>
      <c r="I210" s="230"/>
      <c r="J210" s="230"/>
      <c r="K210" s="90">
        <f>SUM(K203:K208)</f>
        <v>23585</v>
      </c>
      <c r="L210" s="230" t="s">
        <v>32</v>
      </c>
      <c r="M210" s="90">
        <f>SUM(M203:M209)</f>
        <v>44530</v>
      </c>
      <c r="N210" s="78">
        <f>E210+K210-M210</f>
        <v>216361</v>
      </c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</row>
    <row r="211">
      <c r="A211" s="91"/>
      <c r="B211" s="54"/>
      <c r="C211" s="54"/>
      <c r="D211" s="54"/>
      <c r="E211" s="55" t="s">
        <v>33</v>
      </c>
      <c r="F211" s="101" t="s">
        <v>91</v>
      </c>
      <c r="G211" s="53"/>
      <c r="H211" s="53"/>
      <c r="I211" s="53"/>
      <c r="J211" s="53"/>
      <c r="K211" s="53"/>
      <c r="L211" s="53"/>
      <c r="M211" s="53"/>
      <c r="N211" s="5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</row>
    <row r="212" ht="18.75" customHeight="1">
      <c r="A212" s="14">
        <v>1099.0</v>
      </c>
      <c r="B212" s="15">
        <v>45185.0</v>
      </c>
      <c r="C212" s="16"/>
      <c r="D212" s="93" t="s">
        <v>92</v>
      </c>
      <c r="E212" s="18" t="s">
        <v>14</v>
      </c>
      <c r="F212" s="19" t="s">
        <v>15</v>
      </c>
      <c r="G212" s="216">
        <v>200.0</v>
      </c>
      <c r="H212" s="21">
        <v>83.0</v>
      </c>
      <c r="I212" s="21"/>
      <c r="J212" s="21"/>
      <c r="K212" s="216">
        <f t="shared" ref="K212:K216" si="26">G212*H212</f>
        <v>16600</v>
      </c>
      <c r="L212" s="237" t="s">
        <v>16</v>
      </c>
      <c r="M212" s="216">
        <v>200.0</v>
      </c>
      <c r="N212" s="25" t="s">
        <v>17</v>
      </c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</row>
    <row r="213" ht="18.75" customHeight="1">
      <c r="A213" s="27"/>
      <c r="B213" s="28"/>
      <c r="C213" s="28"/>
      <c r="D213" s="28"/>
      <c r="E213" s="28"/>
      <c r="F213" s="29" t="s">
        <v>18</v>
      </c>
      <c r="G213" s="204">
        <v>150.0</v>
      </c>
      <c r="H213" s="31">
        <v>59.0</v>
      </c>
      <c r="I213" s="31"/>
      <c r="J213" s="31"/>
      <c r="K213" s="204">
        <f t="shared" si="26"/>
        <v>8850</v>
      </c>
      <c r="L213" s="45" t="s">
        <v>19</v>
      </c>
      <c r="M213" s="204">
        <v>200.0</v>
      </c>
      <c r="N213" s="35">
        <f>K219-M219</f>
        <v>9910</v>
      </c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</row>
    <row r="214" ht="18.75" customHeight="1">
      <c r="A214" s="37"/>
      <c r="B214" s="38"/>
      <c r="C214" s="38"/>
      <c r="D214" s="38"/>
      <c r="E214" s="38"/>
      <c r="F214" s="39" t="s">
        <v>20</v>
      </c>
      <c r="G214" s="201">
        <v>100.0</v>
      </c>
      <c r="H214" s="240"/>
      <c r="I214" s="240"/>
      <c r="J214" s="240"/>
      <c r="K214" s="201">
        <f t="shared" si="26"/>
        <v>0</v>
      </c>
      <c r="L214" s="43" t="s">
        <v>21</v>
      </c>
      <c r="M214" s="201">
        <v>350.0</v>
      </c>
      <c r="N214" s="41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</row>
    <row r="215" ht="18.75" customHeight="1">
      <c r="A215" s="27"/>
      <c r="B215" s="28"/>
      <c r="C215" s="28"/>
      <c r="D215" s="28"/>
      <c r="E215" s="28"/>
      <c r="F215" s="44" t="s">
        <v>22</v>
      </c>
      <c r="G215" s="204">
        <v>200.0</v>
      </c>
      <c r="H215" s="32"/>
      <c r="I215" s="32"/>
      <c r="J215" s="32"/>
      <c r="K215" s="204">
        <f t="shared" si="26"/>
        <v>0</v>
      </c>
      <c r="L215" s="45" t="s">
        <v>23</v>
      </c>
      <c r="M215" s="236">
        <v>3500.0</v>
      </c>
      <c r="N215" s="46" t="s">
        <v>24</v>
      </c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</row>
    <row r="216" ht="18.75" customHeight="1">
      <c r="A216" s="37"/>
      <c r="B216" s="38"/>
      <c r="C216" s="38"/>
      <c r="D216" s="38"/>
      <c r="E216" s="38"/>
      <c r="F216" s="47" t="s">
        <v>25</v>
      </c>
      <c r="G216" s="201">
        <v>0.0</v>
      </c>
      <c r="H216" s="41"/>
      <c r="I216" s="41"/>
      <c r="J216" s="41"/>
      <c r="K216" s="201">
        <f t="shared" si="26"/>
        <v>0</v>
      </c>
      <c r="L216" s="43" t="s">
        <v>26</v>
      </c>
      <c r="M216" s="210">
        <v>9895.0</v>
      </c>
      <c r="N216" s="38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</row>
    <row r="217" ht="18.75" customHeight="1">
      <c r="A217" s="27"/>
      <c r="B217" s="28"/>
      <c r="C217" s="28"/>
      <c r="D217" s="28"/>
      <c r="E217" s="28"/>
      <c r="F217" s="49" t="s">
        <v>27</v>
      </c>
      <c r="G217" s="204"/>
      <c r="H217" s="32"/>
      <c r="I217" s="32"/>
      <c r="J217" s="32"/>
      <c r="K217" s="206">
        <v>0.0</v>
      </c>
      <c r="L217" s="45" t="s">
        <v>28</v>
      </c>
      <c r="M217" s="236">
        <v>1395.0</v>
      </c>
      <c r="N217" s="28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</row>
    <row r="218" ht="18.75" customHeight="1">
      <c r="A218" s="37"/>
      <c r="B218" s="38"/>
      <c r="C218" s="38"/>
      <c r="D218" s="38"/>
      <c r="E218" s="51"/>
      <c r="F218" s="47" t="s">
        <v>29</v>
      </c>
      <c r="G218" s="201"/>
      <c r="H218" s="41"/>
      <c r="I218" s="41"/>
      <c r="J218" s="41"/>
      <c r="K218" s="201"/>
      <c r="L218" s="43" t="s">
        <v>30</v>
      </c>
      <c r="M218" s="201"/>
      <c r="N218" s="51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</row>
    <row r="219" ht="18.75" customHeight="1">
      <c r="A219" s="27"/>
      <c r="B219" s="28"/>
      <c r="C219" s="28"/>
      <c r="D219" s="28"/>
      <c r="E219" s="56">
        <f>N228</f>
        <v>227396</v>
      </c>
      <c r="F219" s="221" t="s">
        <v>31</v>
      </c>
      <c r="G219" s="53"/>
      <c r="H219" s="54"/>
      <c r="I219" s="222"/>
      <c r="J219" s="222"/>
      <c r="K219" s="56">
        <f>SUM(K212:K217)</f>
        <v>25450</v>
      </c>
      <c r="L219" s="222" t="s">
        <v>32</v>
      </c>
      <c r="M219" s="56">
        <f>SUM(M212:M218)</f>
        <v>15540</v>
      </c>
      <c r="N219" s="35">
        <f>E219+K219-M219</f>
        <v>237306</v>
      </c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</row>
    <row r="220" ht="56.25" customHeight="1">
      <c r="A220" s="58"/>
      <c r="B220" s="51"/>
      <c r="C220" s="51"/>
      <c r="D220" s="51"/>
      <c r="E220" s="59" t="s">
        <v>33</v>
      </c>
      <c r="F220" s="100" t="s">
        <v>93</v>
      </c>
      <c r="G220" s="61"/>
      <c r="H220" s="61"/>
      <c r="I220" s="61"/>
      <c r="J220" s="61"/>
      <c r="K220" s="61"/>
      <c r="L220" s="61"/>
      <c r="M220" s="61"/>
      <c r="N220" s="51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</row>
    <row r="221" ht="18.75" customHeight="1">
      <c r="A221" s="62">
        <v>1098.0</v>
      </c>
      <c r="B221" s="63">
        <v>45178.0</v>
      </c>
      <c r="C221" s="64"/>
      <c r="D221" s="65" t="s">
        <v>94</v>
      </c>
      <c r="E221" s="66" t="s">
        <v>14</v>
      </c>
      <c r="F221" s="67" t="s">
        <v>15</v>
      </c>
      <c r="G221" s="198">
        <v>200.0</v>
      </c>
      <c r="H221" s="225">
        <v>95.0</v>
      </c>
      <c r="I221" s="225"/>
      <c r="J221" s="225"/>
      <c r="K221" s="198">
        <f t="shared" ref="K221:K225" si="27">G221*H221</f>
        <v>19000</v>
      </c>
      <c r="L221" s="226" t="s">
        <v>16</v>
      </c>
      <c r="M221" s="198">
        <v>200.0</v>
      </c>
      <c r="N221" s="73" t="s">
        <v>17</v>
      </c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</row>
    <row r="222" ht="18.75" customHeight="1">
      <c r="A222" s="37"/>
      <c r="B222" s="38"/>
      <c r="C222" s="38"/>
      <c r="D222" s="38"/>
      <c r="E222" s="38"/>
      <c r="F222" s="74" t="s">
        <v>18</v>
      </c>
      <c r="G222" s="201">
        <v>150.0</v>
      </c>
      <c r="H222" s="227">
        <v>50.0</v>
      </c>
      <c r="I222" s="227"/>
      <c r="J222" s="227"/>
      <c r="K222" s="201">
        <f t="shared" si="27"/>
        <v>7500</v>
      </c>
      <c r="L222" s="43" t="s">
        <v>19</v>
      </c>
      <c r="M222" s="201">
        <v>200.0</v>
      </c>
      <c r="N222" s="78">
        <f>K228-M228</f>
        <v>11445</v>
      </c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</row>
    <row r="223" ht="18.75" customHeight="1">
      <c r="A223" s="27"/>
      <c r="B223" s="28"/>
      <c r="C223" s="28"/>
      <c r="D223" s="28"/>
      <c r="E223" s="28"/>
      <c r="F223" s="44" t="s">
        <v>20</v>
      </c>
      <c r="G223" s="204">
        <v>100.0</v>
      </c>
      <c r="H223" s="114"/>
      <c r="I223" s="114"/>
      <c r="J223" s="114"/>
      <c r="K223" s="204">
        <f t="shared" si="27"/>
        <v>0</v>
      </c>
      <c r="L223" s="45" t="s">
        <v>21</v>
      </c>
      <c r="M223" s="206">
        <v>400.0</v>
      </c>
      <c r="N223" s="32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</row>
    <row r="224" ht="18.75" customHeight="1">
      <c r="A224" s="37"/>
      <c r="B224" s="38"/>
      <c r="C224" s="38"/>
      <c r="D224" s="38"/>
      <c r="E224" s="38"/>
      <c r="F224" s="39" t="s">
        <v>22</v>
      </c>
      <c r="G224" s="201">
        <v>200.0</v>
      </c>
      <c r="H224" s="43"/>
      <c r="I224" s="43"/>
      <c r="J224" s="43"/>
      <c r="K224" s="201">
        <f t="shared" si="27"/>
        <v>0</v>
      </c>
      <c r="L224" s="43" t="s">
        <v>23</v>
      </c>
      <c r="M224" s="239">
        <v>4000.0</v>
      </c>
      <c r="N224" s="79" t="s">
        <v>24</v>
      </c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</row>
    <row r="225" ht="18.75" customHeight="1">
      <c r="A225" s="27"/>
      <c r="B225" s="28"/>
      <c r="C225" s="28"/>
      <c r="D225" s="28"/>
      <c r="E225" s="28"/>
      <c r="F225" s="49" t="s">
        <v>25</v>
      </c>
      <c r="G225" s="204">
        <v>0.0</v>
      </c>
      <c r="H225" s="32"/>
      <c r="I225" s="32"/>
      <c r="J225" s="32"/>
      <c r="K225" s="204">
        <f t="shared" si="27"/>
        <v>0</v>
      </c>
      <c r="L225" s="45" t="s">
        <v>26</v>
      </c>
      <c r="M225" s="206">
        <v>8580.0</v>
      </c>
      <c r="N225" s="28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</row>
    <row r="226" ht="18.75" customHeight="1">
      <c r="A226" s="37"/>
      <c r="B226" s="38"/>
      <c r="C226" s="38"/>
      <c r="D226" s="38"/>
      <c r="E226" s="38"/>
      <c r="F226" s="47" t="s">
        <v>27</v>
      </c>
      <c r="G226" s="201"/>
      <c r="H226" s="41"/>
      <c r="I226" s="41"/>
      <c r="J226" s="41"/>
      <c r="K226" s="210">
        <v>0.0</v>
      </c>
      <c r="L226" s="43" t="s">
        <v>28</v>
      </c>
      <c r="M226" s="239">
        <v>1675.0</v>
      </c>
      <c r="N226" s="38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</row>
    <row r="227" ht="18.75" customHeight="1">
      <c r="A227" s="27"/>
      <c r="B227" s="28"/>
      <c r="C227" s="28"/>
      <c r="D227" s="28"/>
      <c r="E227" s="54"/>
      <c r="F227" s="49" t="s">
        <v>29</v>
      </c>
      <c r="G227" s="204"/>
      <c r="H227" s="32"/>
      <c r="I227" s="32"/>
      <c r="J227" s="32"/>
      <c r="K227" s="204"/>
      <c r="L227" s="45" t="s">
        <v>30</v>
      </c>
      <c r="M227" s="204"/>
      <c r="N227" s="5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</row>
    <row r="228" ht="18.75" customHeight="1">
      <c r="A228" s="37"/>
      <c r="B228" s="38"/>
      <c r="C228" s="38"/>
      <c r="D228" s="38"/>
      <c r="E228" s="90">
        <f>N237</f>
        <v>215951</v>
      </c>
      <c r="F228" s="229" t="s">
        <v>31</v>
      </c>
      <c r="G228" s="61"/>
      <c r="H228" s="51"/>
      <c r="I228" s="230"/>
      <c r="J228" s="230"/>
      <c r="K228" s="90">
        <f>SUM(K221:K226)</f>
        <v>26500</v>
      </c>
      <c r="L228" s="230" t="s">
        <v>32</v>
      </c>
      <c r="M228" s="90">
        <f>SUM(M221:M227)</f>
        <v>15055</v>
      </c>
      <c r="N228" s="78">
        <f>E228+K228-M228</f>
        <v>227396</v>
      </c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</row>
    <row r="229" ht="56.25" customHeight="1">
      <c r="A229" s="91"/>
      <c r="B229" s="54"/>
      <c r="C229" s="54"/>
      <c r="D229" s="54"/>
      <c r="E229" s="55" t="s">
        <v>33</v>
      </c>
      <c r="F229" s="101" t="s">
        <v>95</v>
      </c>
      <c r="G229" s="53"/>
      <c r="H229" s="53"/>
      <c r="I229" s="53"/>
      <c r="J229" s="53"/>
      <c r="K229" s="53"/>
      <c r="L229" s="53"/>
      <c r="M229" s="53"/>
      <c r="N229" s="5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</row>
    <row r="230" ht="18.75" customHeight="1">
      <c r="A230" s="14">
        <v>1097.0</v>
      </c>
      <c r="B230" s="15">
        <v>45171.0</v>
      </c>
      <c r="C230" s="16"/>
      <c r="D230" s="93" t="s">
        <v>84</v>
      </c>
      <c r="E230" s="18" t="s">
        <v>14</v>
      </c>
      <c r="F230" s="19" t="s">
        <v>15</v>
      </c>
      <c r="G230" s="216">
        <v>200.0</v>
      </c>
      <c r="H230" s="233">
        <v>124.0</v>
      </c>
      <c r="I230" s="233"/>
      <c r="J230" s="233"/>
      <c r="K230" s="216">
        <f t="shared" ref="K230:K234" si="28">G230*H230</f>
        <v>24800</v>
      </c>
      <c r="L230" s="237" t="s">
        <v>16</v>
      </c>
      <c r="M230" s="216">
        <v>200.0</v>
      </c>
      <c r="N230" s="25" t="s">
        <v>17</v>
      </c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</row>
    <row r="231" ht="18.75" customHeight="1">
      <c r="A231" s="27"/>
      <c r="B231" s="28"/>
      <c r="C231" s="28"/>
      <c r="D231" s="28"/>
      <c r="E231" s="28"/>
      <c r="F231" s="29" t="s">
        <v>18</v>
      </c>
      <c r="G231" s="204">
        <v>150.0</v>
      </c>
      <c r="H231" s="114">
        <v>71.0</v>
      </c>
      <c r="I231" s="114"/>
      <c r="J231" s="114"/>
      <c r="K231" s="204">
        <f t="shared" si="28"/>
        <v>10650</v>
      </c>
      <c r="L231" s="45" t="s">
        <v>19</v>
      </c>
      <c r="M231" s="204">
        <v>200.0</v>
      </c>
      <c r="N231" s="35">
        <f>K237-M237</f>
        <v>10445</v>
      </c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</row>
    <row r="232" ht="18.75" customHeight="1">
      <c r="A232" s="37"/>
      <c r="B232" s="38"/>
      <c r="C232" s="38"/>
      <c r="D232" s="38"/>
      <c r="E232" s="38"/>
      <c r="F232" s="39" t="s">
        <v>20</v>
      </c>
      <c r="G232" s="201">
        <v>100.0</v>
      </c>
      <c r="H232" s="227">
        <v>1.0</v>
      </c>
      <c r="I232" s="227"/>
      <c r="J232" s="227"/>
      <c r="K232" s="201">
        <f t="shared" si="28"/>
        <v>100</v>
      </c>
      <c r="L232" s="43" t="s">
        <v>21</v>
      </c>
      <c r="M232" s="201">
        <v>350.0</v>
      </c>
      <c r="N232" s="41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</row>
    <row r="233" ht="18.75" customHeight="1">
      <c r="A233" s="27"/>
      <c r="B233" s="28"/>
      <c r="C233" s="28"/>
      <c r="D233" s="28"/>
      <c r="E233" s="28"/>
      <c r="F233" s="44" t="s">
        <v>22</v>
      </c>
      <c r="G233" s="204">
        <v>200.0</v>
      </c>
      <c r="H233" s="32"/>
      <c r="I233" s="32"/>
      <c r="J233" s="32"/>
      <c r="K233" s="204">
        <f t="shared" si="28"/>
        <v>0</v>
      </c>
      <c r="L233" s="45" t="s">
        <v>23</v>
      </c>
      <c r="M233" s="236">
        <v>4000.0</v>
      </c>
      <c r="N233" s="46" t="s">
        <v>24</v>
      </c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</row>
    <row r="234" ht="18.75" customHeight="1">
      <c r="A234" s="37"/>
      <c r="B234" s="38"/>
      <c r="C234" s="38"/>
      <c r="D234" s="38"/>
      <c r="E234" s="38"/>
      <c r="F234" s="47" t="s">
        <v>25</v>
      </c>
      <c r="G234" s="201">
        <v>0.0</v>
      </c>
      <c r="H234" s="41"/>
      <c r="I234" s="41"/>
      <c r="J234" s="41"/>
      <c r="K234" s="201">
        <f t="shared" si="28"/>
        <v>0</v>
      </c>
      <c r="L234" s="43" t="s">
        <v>26</v>
      </c>
      <c r="M234" s="210">
        <v>15135.0</v>
      </c>
      <c r="N234" s="38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</row>
    <row r="235" ht="18.75" customHeight="1">
      <c r="A235" s="27"/>
      <c r="B235" s="28"/>
      <c r="C235" s="28"/>
      <c r="D235" s="28"/>
      <c r="E235" s="28"/>
      <c r="F235" s="49" t="s">
        <v>27</v>
      </c>
      <c r="G235" s="204"/>
      <c r="H235" s="32"/>
      <c r="I235" s="32"/>
      <c r="J235" s="32"/>
      <c r="K235" s="206">
        <v>0.0</v>
      </c>
      <c r="L235" s="45" t="s">
        <v>28</v>
      </c>
      <c r="M235" s="236">
        <v>5220.0</v>
      </c>
      <c r="N235" s="28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</row>
    <row r="236" ht="18.75" customHeight="1">
      <c r="A236" s="37"/>
      <c r="B236" s="38"/>
      <c r="C236" s="38"/>
      <c r="D236" s="38"/>
      <c r="E236" s="51"/>
      <c r="F236" s="47" t="s">
        <v>29</v>
      </c>
      <c r="G236" s="201"/>
      <c r="H236" s="41"/>
      <c r="I236" s="41"/>
      <c r="J236" s="41"/>
      <c r="K236" s="201"/>
      <c r="L236" s="43" t="s">
        <v>30</v>
      </c>
      <c r="M236" s="201"/>
      <c r="N236" s="51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</row>
    <row r="237" ht="18.75" customHeight="1">
      <c r="A237" s="27"/>
      <c r="B237" s="28"/>
      <c r="C237" s="28"/>
      <c r="D237" s="28"/>
      <c r="E237" s="56">
        <f>N246</f>
        <v>205506</v>
      </c>
      <c r="F237" s="221" t="s">
        <v>31</v>
      </c>
      <c r="G237" s="53"/>
      <c r="H237" s="54"/>
      <c r="I237" s="222"/>
      <c r="J237" s="222"/>
      <c r="K237" s="56">
        <f>SUM(K230:K235)</f>
        <v>35550</v>
      </c>
      <c r="L237" s="222" t="s">
        <v>32</v>
      </c>
      <c r="M237" s="56">
        <f>SUM(M230:M236)</f>
        <v>25105</v>
      </c>
      <c r="N237" s="35">
        <f>E237+K237-M237</f>
        <v>215951</v>
      </c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</row>
    <row r="238" ht="58.5" customHeight="1">
      <c r="A238" s="58"/>
      <c r="B238" s="51"/>
      <c r="C238" s="51"/>
      <c r="D238" s="51"/>
      <c r="E238" s="59" t="s">
        <v>33</v>
      </c>
      <c r="F238" s="100" t="s">
        <v>96</v>
      </c>
      <c r="G238" s="61"/>
      <c r="H238" s="61"/>
      <c r="I238" s="61"/>
      <c r="J238" s="61"/>
      <c r="K238" s="61"/>
      <c r="L238" s="61"/>
      <c r="M238" s="61"/>
      <c r="N238" s="51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</row>
    <row r="239" ht="18.75" customHeight="1">
      <c r="A239" s="62">
        <v>1096.0</v>
      </c>
      <c r="B239" s="63">
        <v>45164.0</v>
      </c>
      <c r="C239" s="64"/>
      <c r="D239" s="65" t="s">
        <v>97</v>
      </c>
      <c r="E239" s="66" t="s">
        <v>14</v>
      </c>
      <c r="F239" s="67" t="s">
        <v>15</v>
      </c>
      <c r="G239" s="198">
        <v>200.0</v>
      </c>
      <c r="H239" s="225">
        <v>86.0</v>
      </c>
      <c r="I239" s="225"/>
      <c r="J239" s="225"/>
      <c r="K239" s="198">
        <f t="shared" ref="K239:K243" si="29">G239*H239</f>
        <v>17200</v>
      </c>
      <c r="L239" s="226" t="s">
        <v>16</v>
      </c>
      <c r="M239" s="198">
        <v>200.0</v>
      </c>
      <c r="N239" s="73" t="s">
        <v>17</v>
      </c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</row>
    <row r="240" ht="18.75" customHeight="1">
      <c r="A240" s="37"/>
      <c r="B240" s="38"/>
      <c r="C240" s="38"/>
      <c r="D240" s="38"/>
      <c r="E240" s="38"/>
      <c r="F240" s="74" t="s">
        <v>18</v>
      </c>
      <c r="G240" s="201">
        <v>150.0</v>
      </c>
      <c r="H240" s="227">
        <v>46.0</v>
      </c>
      <c r="I240" s="227"/>
      <c r="J240" s="227"/>
      <c r="K240" s="201">
        <f t="shared" si="29"/>
        <v>6900</v>
      </c>
      <c r="L240" s="43" t="s">
        <v>19</v>
      </c>
      <c r="M240" s="201">
        <v>200.0</v>
      </c>
      <c r="N240" s="78">
        <f>K246-M246</f>
        <v>-4815</v>
      </c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</row>
    <row r="241" ht="18.75" customHeight="1">
      <c r="A241" s="27"/>
      <c r="B241" s="28"/>
      <c r="C241" s="28"/>
      <c r="D241" s="28"/>
      <c r="E241" s="28"/>
      <c r="F241" s="44" t="s">
        <v>20</v>
      </c>
      <c r="G241" s="204">
        <v>100.0</v>
      </c>
      <c r="H241" s="114"/>
      <c r="I241" s="114"/>
      <c r="J241" s="114"/>
      <c r="K241" s="204">
        <f t="shared" si="29"/>
        <v>0</v>
      </c>
      <c r="L241" s="45" t="s">
        <v>21</v>
      </c>
      <c r="M241" s="206">
        <v>350.0</v>
      </c>
      <c r="N241" s="32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</row>
    <row r="242" ht="18.75" customHeight="1">
      <c r="A242" s="37"/>
      <c r="B242" s="38"/>
      <c r="C242" s="38"/>
      <c r="D242" s="38"/>
      <c r="E242" s="38"/>
      <c r="F242" s="39" t="s">
        <v>22</v>
      </c>
      <c r="G242" s="201">
        <v>200.0</v>
      </c>
      <c r="H242" s="41"/>
      <c r="I242" s="41"/>
      <c r="J242" s="41"/>
      <c r="K242" s="201">
        <f t="shared" si="29"/>
        <v>0</v>
      </c>
      <c r="L242" s="43" t="s">
        <v>23</v>
      </c>
      <c r="M242" s="210">
        <v>3500.0</v>
      </c>
      <c r="N242" s="79" t="s">
        <v>24</v>
      </c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</row>
    <row r="243" ht="18.75" customHeight="1">
      <c r="A243" s="27"/>
      <c r="B243" s="28"/>
      <c r="C243" s="28"/>
      <c r="D243" s="28"/>
      <c r="E243" s="28"/>
      <c r="F243" s="49" t="s">
        <v>25</v>
      </c>
      <c r="G243" s="204">
        <v>0.0</v>
      </c>
      <c r="H243" s="32"/>
      <c r="I243" s="32"/>
      <c r="J243" s="32"/>
      <c r="K243" s="204">
        <f t="shared" si="29"/>
        <v>0</v>
      </c>
      <c r="L243" s="45" t="s">
        <v>26</v>
      </c>
      <c r="M243" s="206">
        <v>9680.0</v>
      </c>
      <c r="N243" s="28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</row>
    <row r="244" ht="18.75" customHeight="1">
      <c r="A244" s="37"/>
      <c r="B244" s="38"/>
      <c r="C244" s="38"/>
      <c r="D244" s="38"/>
      <c r="E244" s="38"/>
      <c r="F244" s="47" t="s">
        <v>27</v>
      </c>
      <c r="G244" s="201"/>
      <c r="H244" s="41"/>
      <c r="I244" s="41"/>
      <c r="J244" s="41"/>
      <c r="K244" s="210">
        <v>0.0</v>
      </c>
      <c r="L244" s="43" t="s">
        <v>28</v>
      </c>
      <c r="M244" s="210">
        <v>2455.0</v>
      </c>
      <c r="N244" s="38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</row>
    <row r="245" ht="18.75" customHeight="1">
      <c r="A245" s="27"/>
      <c r="B245" s="28"/>
      <c r="C245" s="28"/>
      <c r="D245" s="28"/>
      <c r="E245" s="54"/>
      <c r="F245" s="49" t="s">
        <v>29</v>
      </c>
      <c r="G245" s="204"/>
      <c r="H245" s="32"/>
      <c r="I245" s="32"/>
      <c r="J245" s="32"/>
      <c r="K245" s="204"/>
      <c r="L245" s="45" t="s">
        <v>30</v>
      </c>
      <c r="M245" s="206">
        <v>12530.0</v>
      </c>
      <c r="N245" s="5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</row>
    <row r="246" ht="18.75" customHeight="1">
      <c r="A246" s="37"/>
      <c r="B246" s="38"/>
      <c r="C246" s="38"/>
      <c r="D246" s="38"/>
      <c r="E246" s="90">
        <f>N255</f>
        <v>210321</v>
      </c>
      <c r="F246" s="229" t="s">
        <v>31</v>
      </c>
      <c r="G246" s="61"/>
      <c r="H246" s="51"/>
      <c r="I246" s="230"/>
      <c r="J246" s="230"/>
      <c r="K246" s="90">
        <f>SUM(K239:K244)</f>
        <v>24100</v>
      </c>
      <c r="L246" s="230" t="s">
        <v>32</v>
      </c>
      <c r="M246" s="90">
        <f>SUM(M239:M245)</f>
        <v>28915</v>
      </c>
      <c r="N246" s="78">
        <f>E246+K246-M246</f>
        <v>205506</v>
      </c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</row>
    <row r="247" ht="63.0" customHeight="1">
      <c r="A247" s="91"/>
      <c r="B247" s="54"/>
      <c r="C247" s="54"/>
      <c r="D247" s="54"/>
      <c r="E247" s="55" t="s">
        <v>33</v>
      </c>
      <c r="F247" s="101" t="s">
        <v>98</v>
      </c>
      <c r="G247" s="53"/>
      <c r="H247" s="53"/>
      <c r="I247" s="53"/>
      <c r="J247" s="53"/>
      <c r="K247" s="53"/>
      <c r="L247" s="53"/>
      <c r="M247" s="53"/>
      <c r="N247" s="5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</row>
    <row r="248" ht="18.75" customHeight="1">
      <c r="A248" s="14">
        <v>1095.0</v>
      </c>
      <c r="B248" s="15">
        <v>45157.0</v>
      </c>
      <c r="C248" s="16"/>
      <c r="D248" s="93" t="s">
        <v>99</v>
      </c>
      <c r="E248" s="18" t="s">
        <v>14</v>
      </c>
      <c r="F248" s="19" t="s">
        <v>15</v>
      </c>
      <c r="G248" s="216">
        <v>200.0</v>
      </c>
      <c r="H248" s="233">
        <v>87.0</v>
      </c>
      <c r="I248" s="233"/>
      <c r="J248" s="233"/>
      <c r="K248" s="216">
        <f t="shared" ref="K248:K253" si="30">G248*H248</f>
        <v>17400</v>
      </c>
      <c r="L248" s="237" t="s">
        <v>16</v>
      </c>
      <c r="M248" s="216">
        <v>200.0</v>
      </c>
      <c r="N248" s="25" t="s">
        <v>17</v>
      </c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</row>
    <row r="249" ht="15.75" customHeight="1">
      <c r="A249" s="27"/>
      <c r="B249" s="28"/>
      <c r="C249" s="28"/>
      <c r="D249" s="28"/>
      <c r="E249" s="28"/>
      <c r="F249" s="29" t="s">
        <v>18</v>
      </c>
      <c r="G249" s="204">
        <v>150.0</v>
      </c>
      <c r="H249" s="114">
        <v>43.0</v>
      </c>
      <c r="I249" s="114"/>
      <c r="J249" s="114"/>
      <c r="K249" s="204">
        <f t="shared" si="30"/>
        <v>6450</v>
      </c>
      <c r="L249" s="45" t="s">
        <v>19</v>
      </c>
      <c r="M249" s="204">
        <v>200.0</v>
      </c>
      <c r="N249" s="35">
        <f>K255-M255</f>
        <v>7655</v>
      </c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</row>
    <row r="250" ht="15.75" customHeight="1">
      <c r="A250" s="37"/>
      <c r="B250" s="38"/>
      <c r="C250" s="38"/>
      <c r="D250" s="38"/>
      <c r="E250" s="38"/>
      <c r="F250" s="39" t="s">
        <v>20</v>
      </c>
      <c r="G250" s="201">
        <v>100.0</v>
      </c>
      <c r="H250" s="227">
        <v>3.0</v>
      </c>
      <c r="I250" s="227"/>
      <c r="J250" s="227"/>
      <c r="K250" s="201">
        <f t="shared" si="30"/>
        <v>300</v>
      </c>
      <c r="L250" s="43" t="s">
        <v>21</v>
      </c>
      <c r="M250" s="210">
        <v>400.0</v>
      </c>
      <c r="N250" s="41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</row>
    <row r="251" ht="15.75" customHeight="1">
      <c r="A251" s="27"/>
      <c r="B251" s="28"/>
      <c r="C251" s="28"/>
      <c r="D251" s="28"/>
      <c r="E251" s="28"/>
      <c r="F251" s="44" t="s">
        <v>22</v>
      </c>
      <c r="G251" s="204">
        <v>200.0</v>
      </c>
      <c r="H251" s="32"/>
      <c r="I251" s="32"/>
      <c r="J251" s="32"/>
      <c r="K251" s="204">
        <f t="shared" si="30"/>
        <v>0</v>
      </c>
      <c r="L251" s="45" t="s">
        <v>23</v>
      </c>
      <c r="M251" s="206">
        <v>4000.0</v>
      </c>
      <c r="N251" s="46" t="s">
        <v>24</v>
      </c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</row>
    <row r="252" ht="15.75" customHeight="1">
      <c r="A252" s="37"/>
      <c r="B252" s="38"/>
      <c r="C252" s="38"/>
      <c r="D252" s="38"/>
      <c r="E252" s="38"/>
      <c r="F252" s="47" t="s">
        <v>25</v>
      </c>
      <c r="G252" s="201">
        <v>0.0</v>
      </c>
      <c r="H252" s="41"/>
      <c r="I252" s="41"/>
      <c r="J252" s="41"/>
      <c r="K252" s="201">
        <f t="shared" si="30"/>
        <v>0</v>
      </c>
      <c r="L252" s="43" t="s">
        <v>26</v>
      </c>
      <c r="M252" s="210">
        <v>10175.0</v>
      </c>
      <c r="N252" s="38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</row>
    <row r="253" ht="15.75" customHeight="1">
      <c r="A253" s="27"/>
      <c r="B253" s="28"/>
      <c r="C253" s="28"/>
      <c r="D253" s="28"/>
      <c r="E253" s="28"/>
      <c r="F253" s="49" t="s">
        <v>27</v>
      </c>
      <c r="G253" s="206">
        <v>10.0</v>
      </c>
      <c r="H253" s="114">
        <v>1.0</v>
      </c>
      <c r="I253" s="114"/>
      <c r="J253" s="114"/>
      <c r="K253" s="204">
        <f t="shared" si="30"/>
        <v>10</v>
      </c>
      <c r="L253" s="45" t="s">
        <v>28</v>
      </c>
      <c r="M253" s="206">
        <v>1530.0</v>
      </c>
      <c r="N253" s="28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</row>
    <row r="254" ht="15.75" customHeight="1">
      <c r="A254" s="37"/>
      <c r="B254" s="38"/>
      <c r="C254" s="38"/>
      <c r="D254" s="38"/>
      <c r="E254" s="51"/>
      <c r="F254" s="47" t="s">
        <v>29</v>
      </c>
      <c r="G254" s="201"/>
      <c r="H254" s="41"/>
      <c r="I254" s="41"/>
      <c r="J254" s="41"/>
      <c r="K254" s="201"/>
      <c r="L254" s="43" t="s">
        <v>30</v>
      </c>
      <c r="M254" s="210"/>
      <c r="N254" s="51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</row>
    <row r="255" ht="15.75" customHeight="1">
      <c r="A255" s="27"/>
      <c r="B255" s="28"/>
      <c r="C255" s="28"/>
      <c r="D255" s="28"/>
      <c r="E255" s="56">
        <f>N264</f>
        <v>202666</v>
      </c>
      <c r="F255" s="221" t="s">
        <v>31</v>
      </c>
      <c r="G255" s="53"/>
      <c r="H255" s="54"/>
      <c r="I255" s="222"/>
      <c r="J255" s="222"/>
      <c r="K255" s="56">
        <f>SUM(K248:K253)</f>
        <v>24160</v>
      </c>
      <c r="L255" s="222" t="s">
        <v>32</v>
      </c>
      <c r="M255" s="56">
        <f>SUM(M248:M254)</f>
        <v>16505</v>
      </c>
      <c r="N255" s="35">
        <f>E255+K255-M255</f>
        <v>210321</v>
      </c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</row>
    <row r="256" ht="15.75" customHeight="1">
      <c r="A256" s="58"/>
      <c r="B256" s="51"/>
      <c r="C256" s="51"/>
      <c r="D256" s="51"/>
      <c r="E256" s="59" t="s">
        <v>33</v>
      </c>
      <c r="F256" s="100" t="s">
        <v>100</v>
      </c>
      <c r="G256" s="61"/>
      <c r="H256" s="61"/>
      <c r="I256" s="61"/>
      <c r="J256" s="61"/>
      <c r="K256" s="61"/>
      <c r="L256" s="61"/>
      <c r="M256" s="61"/>
      <c r="N256" s="51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</row>
    <row r="257" ht="15.75" customHeight="1">
      <c r="A257" s="62">
        <v>1094.0</v>
      </c>
      <c r="B257" s="63">
        <v>45150.0</v>
      </c>
      <c r="C257" s="64"/>
      <c r="D257" s="65" t="s">
        <v>101</v>
      </c>
      <c r="E257" s="66" t="s">
        <v>14</v>
      </c>
      <c r="F257" s="67" t="s">
        <v>15</v>
      </c>
      <c r="G257" s="198">
        <v>200.0</v>
      </c>
      <c r="H257" s="225">
        <v>73.0</v>
      </c>
      <c r="I257" s="225"/>
      <c r="J257" s="225"/>
      <c r="K257" s="198">
        <f t="shared" ref="K257:K261" si="31">G257*H257</f>
        <v>14600</v>
      </c>
      <c r="L257" s="226" t="s">
        <v>16</v>
      </c>
      <c r="M257" s="198">
        <v>200.0</v>
      </c>
      <c r="N257" s="73" t="s">
        <v>17</v>
      </c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</row>
    <row r="258" ht="15.75" customHeight="1">
      <c r="A258" s="37"/>
      <c r="B258" s="38"/>
      <c r="C258" s="38"/>
      <c r="D258" s="38"/>
      <c r="E258" s="38"/>
      <c r="F258" s="74" t="s">
        <v>18</v>
      </c>
      <c r="G258" s="201">
        <v>150.0</v>
      </c>
      <c r="H258" s="227">
        <v>35.0</v>
      </c>
      <c r="I258" s="227"/>
      <c r="J258" s="227"/>
      <c r="K258" s="201">
        <f t="shared" si="31"/>
        <v>5250</v>
      </c>
      <c r="L258" s="43" t="s">
        <v>19</v>
      </c>
      <c r="M258" s="201">
        <v>200.0</v>
      </c>
      <c r="N258" s="78">
        <f>K264-M264</f>
        <v>3650</v>
      </c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</row>
    <row r="259" ht="15.75" customHeight="1">
      <c r="A259" s="27"/>
      <c r="B259" s="28"/>
      <c r="C259" s="28"/>
      <c r="D259" s="28"/>
      <c r="E259" s="28"/>
      <c r="F259" s="44" t="s">
        <v>20</v>
      </c>
      <c r="G259" s="204">
        <v>100.0</v>
      </c>
      <c r="H259" s="114"/>
      <c r="I259" s="114"/>
      <c r="J259" s="114"/>
      <c r="K259" s="204">
        <f t="shared" si="31"/>
        <v>0</v>
      </c>
      <c r="L259" s="45" t="s">
        <v>21</v>
      </c>
      <c r="M259" s="206">
        <v>400.0</v>
      </c>
      <c r="N259" s="32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</row>
    <row r="260" ht="15.75" customHeight="1">
      <c r="A260" s="37"/>
      <c r="B260" s="38"/>
      <c r="C260" s="38"/>
      <c r="D260" s="38"/>
      <c r="E260" s="38"/>
      <c r="F260" s="39" t="s">
        <v>22</v>
      </c>
      <c r="G260" s="201">
        <v>200.0</v>
      </c>
      <c r="H260" s="41"/>
      <c r="I260" s="41"/>
      <c r="J260" s="41"/>
      <c r="K260" s="201">
        <f t="shared" si="31"/>
        <v>0</v>
      </c>
      <c r="L260" s="43" t="s">
        <v>23</v>
      </c>
      <c r="M260" s="210">
        <v>3500.0</v>
      </c>
      <c r="N260" s="79" t="s">
        <v>24</v>
      </c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</row>
    <row r="261" ht="15.75" customHeight="1">
      <c r="A261" s="27"/>
      <c r="B261" s="28"/>
      <c r="C261" s="28"/>
      <c r="D261" s="28"/>
      <c r="E261" s="28"/>
      <c r="F261" s="49" t="s">
        <v>25</v>
      </c>
      <c r="G261" s="204">
        <v>0.0</v>
      </c>
      <c r="H261" s="32"/>
      <c r="I261" s="32"/>
      <c r="J261" s="32"/>
      <c r="K261" s="204">
        <f t="shared" si="31"/>
        <v>0</v>
      </c>
      <c r="L261" s="45" t="s">
        <v>26</v>
      </c>
      <c r="M261" s="206">
        <v>10600.0</v>
      </c>
      <c r="N261" s="28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</row>
    <row r="262" ht="15.75" customHeight="1">
      <c r="A262" s="37"/>
      <c r="B262" s="38"/>
      <c r="C262" s="38"/>
      <c r="D262" s="38"/>
      <c r="E262" s="38"/>
      <c r="F262" s="47" t="s">
        <v>27</v>
      </c>
      <c r="G262" s="201"/>
      <c r="H262" s="41"/>
      <c r="I262" s="41"/>
      <c r="J262" s="41"/>
      <c r="K262" s="210">
        <v>0.0</v>
      </c>
      <c r="L262" s="43" t="s">
        <v>28</v>
      </c>
      <c r="M262" s="210">
        <v>650.0</v>
      </c>
      <c r="N262" s="38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</row>
    <row r="263" ht="15.75" customHeight="1">
      <c r="A263" s="27"/>
      <c r="B263" s="28"/>
      <c r="C263" s="28"/>
      <c r="D263" s="28"/>
      <c r="E263" s="54"/>
      <c r="F263" s="49" t="s">
        <v>29</v>
      </c>
      <c r="G263" s="204"/>
      <c r="H263" s="32"/>
      <c r="I263" s="32"/>
      <c r="J263" s="32"/>
      <c r="K263" s="204"/>
      <c r="L263" s="45" t="s">
        <v>30</v>
      </c>
      <c r="M263" s="206">
        <v>650.0</v>
      </c>
      <c r="N263" s="5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</row>
    <row r="264" ht="15.75" customHeight="1">
      <c r="A264" s="37"/>
      <c r="B264" s="38"/>
      <c r="C264" s="38"/>
      <c r="D264" s="38"/>
      <c r="E264" s="90">
        <f>N273</f>
        <v>199016</v>
      </c>
      <c r="F264" s="229" t="s">
        <v>31</v>
      </c>
      <c r="G264" s="61"/>
      <c r="H264" s="51"/>
      <c r="I264" s="230"/>
      <c r="J264" s="230"/>
      <c r="K264" s="90">
        <f>SUM(K257:K262)</f>
        <v>19850</v>
      </c>
      <c r="L264" s="230" t="s">
        <v>32</v>
      </c>
      <c r="M264" s="90">
        <f>SUM(M257:M263)</f>
        <v>16200</v>
      </c>
      <c r="N264" s="78">
        <f>E264+K264-M264</f>
        <v>202666</v>
      </c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</row>
    <row r="265" ht="15.75" customHeight="1">
      <c r="A265" s="91"/>
      <c r="B265" s="54"/>
      <c r="C265" s="54"/>
      <c r="D265" s="54"/>
      <c r="E265" s="55" t="s">
        <v>33</v>
      </c>
      <c r="F265" s="101" t="s">
        <v>102</v>
      </c>
      <c r="G265" s="53"/>
      <c r="H265" s="53"/>
      <c r="I265" s="53"/>
      <c r="J265" s="53"/>
      <c r="K265" s="53"/>
      <c r="L265" s="53"/>
      <c r="M265" s="53"/>
      <c r="N265" s="5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</row>
    <row r="266" ht="15.75" customHeight="1">
      <c r="A266" s="14">
        <v>1093.0</v>
      </c>
      <c r="B266" s="15">
        <v>45143.0</v>
      </c>
      <c r="C266" s="16"/>
      <c r="D266" s="93" t="s">
        <v>103</v>
      </c>
      <c r="E266" s="18" t="s">
        <v>14</v>
      </c>
      <c r="F266" s="19" t="s">
        <v>15</v>
      </c>
      <c r="G266" s="216">
        <v>200.0</v>
      </c>
      <c r="H266" s="233">
        <v>118.0</v>
      </c>
      <c r="I266" s="233"/>
      <c r="J266" s="233"/>
      <c r="K266" s="216">
        <f t="shared" ref="K266:K270" si="32">G266*H266</f>
        <v>23600</v>
      </c>
      <c r="L266" s="237" t="s">
        <v>16</v>
      </c>
      <c r="M266" s="216">
        <v>200.0</v>
      </c>
      <c r="N266" s="25" t="s">
        <v>17</v>
      </c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</row>
    <row r="267" ht="15.75" customHeight="1">
      <c r="A267" s="27"/>
      <c r="B267" s="28"/>
      <c r="C267" s="28"/>
      <c r="D267" s="28"/>
      <c r="E267" s="28"/>
      <c r="F267" s="29" t="s">
        <v>18</v>
      </c>
      <c r="G267" s="204">
        <v>150.0</v>
      </c>
      <c r="H267" s="114">
        <v>57.0</v>
      </c>
      <c r="I267" s="114"/>
      <c r="J267" s="114"/>
      <c r="K267" s="204">
        <f t="shared" si="32"/>
        <v>8550</v>
      </c>
      <c r="L267" s="45" t="s">
        <v>19</v>
      </c>
      <c r="M267" s="204">
        <v>200.0</v>
      </c>
      <c r="N267" s="35">
        <f>K273-M273</f>
        <v>11165</v>
      </c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</row>
    <row r="268" ht="15.75" customHeight="1">
      <c r="A268" s="37"/>
      <c r="B268" s="38"/>
      <c r="C268" s="38"/>
      <c r="D268" s="38"/>
      <c r="E268" s="38"/>
      <c r="F268" s="39" t="s">
        <v>20</v>
      </c>
      <c r="G268" s="201">
        <v>100.0</v>
      </c>
      <c r="H268" s="227"/>
      <c r="I268" s="227"/>
      <c r="J268" s="227"/>
      <c r="K268" s="201">
        <f t="shared" si="32"/>
        <v>0</v>
      </c>
      <c r="L268" s="43" t="s">
        <v>21</v>
      </c>
      <c r="M268" s="210">
        <v>300.0</v>
      </c>
      <c r="N268" s="41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</row>
    <row r="269" ht="15.75" customHeight="1">
      <c r="A269" s="27"/>
      <c r="B269" s="28"/>
      <c r="C269" s="28"/>
      <c r="D269" s="28"/>
      <c r="E269" s="28"/>
      <c r="F269" s="44" t="s">
        <v>22</v>
      </c>
      <c r="G269" s="204">
        <v>200.0</v>
      </c>
      <c r="H269" s="32"/>
      <c r="I269" s="32"/>
      <c r="J269" s="32"/>
      <c r="K269" s="204">
        <f t="shared" si="32"/>
        <v>0</v>
      </c>
      <c r="L269" s="45" t="s">
        <v>23</v>
      </c>
      <c r="M269" s="206">
        <v>4000.0</v>
      </c>
      <c r="N269" s="46" t="s">
        <v>24</v>
      </c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</row>
    <row r="270" ht="15.75" customHeight="1">
      <c r="A270" s="37"/>
      <c r="B270" s="38"/>
      <c r="C270" s="38"/>
      <c r="D270" s="38"/>
      <c r="E270" s="38"/>
      <c r="F270" s="47" t="s">
        <v>25</v>
      </c>
      <c r="G270" s="201">
        <v>0.0</v>
      </c>
      <c r="H270" s="41"/>
      <c r="I270" s="41"/>
      <c r="J270" s="41"/>
      <c r="K270" s="201">
        <f t="shared" si="32"/>
        <v>0</v>
      </c>
      <c r="L270" s="43" t="s">
        <v>26</v>
      </c>
      <c r="M270" s="210">
        <v>11610.0</v>
      </c>
      <c r="N270" s="38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</row>
    <row r="271" ht="15.75" customHeight="1">
      <c r="A271" s="27"/>
      <c r="B271" s="28"/>
      <c r="C271" s="28"/>
      <c r="D271" s="28"/>
      <c r="E271" s="28"/>
      <c r="F271" s="49" t="s">
        <v>27</v>
      </c>
      <c r="G271" s="204"/>
      <c r="H271" s="32"/>
      <c r="I271" s="32"/>
      <c r="J271" s="32"/>
      <c r="K271" s="206">
        <v>0.0</v>
      </c>
      <c r="L271" s="45" t="s">
        <v>28</v>
      </c>
      <c r="M271" s="206">
        <v>4675.0</v>
      </c>
      <c r="N271" s="28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</row>
    <row r="272" ht="15.75" customHeight="1">
      <c r="A272" s="37"/>
      <c r="B272" s="38"/>
      <c r="C272" s="38"/>
      <c r="D272" s="38"/>
      <c r="E272" s="51"/>
      <c r="F272" s="47" t="s">
        <v>29</v>
      </c>
      <c r="G272" s="201"/>
      <c r="H272" s="41"/>
      <c r="I272" s="41"/>
      <c r="J272" s="41"/>
      <c r="K272" s="201"/>
      <c r="L272" s="43" t="s">
        <v>30</v>
      </c>
      <c r="M272" s="210"/>
      <c r="N272" s="51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</row>
    <row r="273" ht="15.75" customHeight="1">
      <c r="A273" s="27"/>
      <c r="B273" s="28"/>
      <c r="C273" s="28"/>
      <c r="D273" s="28"/>
      <c r="E273" s="56">
        <f>N282</f>
        <v>187851</v>
      </c>
      <c r="F273" s="221" t="s">
        <v>31</v>
      </c>
      <c r="G273" s="53"/>
      <c r="H273" s="54"/>
      <c r="I273" s="222"/>
      <c r="J273" s="222"/>
      <c r="K273" s="56">
        <f>SUM(K266:K271)</f>
        <v>32150</v>
      </c>
      <c r="L273" s="222" t="s">
        <v>32</v>
      </c>
      <c r="M273" s="56">
        <f>SUM(M266:M272)</f>
        <v>20985</v>
      </c>
      <c r="N273" s="35">
        <f>E273+K273-M273</f>
        <v>199016</v>
      </c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</row>
    <row r="274" ht="15.75" customHeight="1">
      <c r="A274" s="58"/>
      <c r="B274" s="51"/>
      <c r="C274" s="51"/>
      <c r="D274" s="51"/>
      <c r="E274" s="59" t="s">
        <v>33</v>
      </c>
      <c r="F274" s="100" t="s">
        <v>104</v>
      </c>
      <c r="G274" s="61"/>
      <c r="H274" s="61"/>
      <c r="I274" s="61"/>
      <c r="J274" s="61"/>
      <c r="K274" s="61"/>
      <c r="L274" s="61"/>
      <c r="M274" s="61"/>
      <c r="N274" s="51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</row>
    <row r="275" ht="15.75" customHeight="1">
      <c r="A275" s="62">
        <v>1092.0</v>
      </c>
      <c r="B275" s="63">
        <v>45136.0</v>
      </c>
      <c r="C275" s="64"/>
      <c r="D275" s="65" t="s">
        <v>56</v>
      </c>
      <c r="E275" s="66" t="s">
        <v>14</v>
      </c>
      <c r="F275" s="67" t="s">
        <v>15</v>
      </c>
      <c r="G275" s="198">
        <v>200.0</v>
      </c>
      <c r="H275" s="225">
        <v>87.0</v>
      </c>
      <c r="I275" s="225"/>
      <c r="J275" s="225"/>
      <c r="K275" s="198">
        <f t="shared" ref="K275:K279" si="33">G275*H275</f>
        <v>17400</v>
      </c>
      <c r="L275" s="226" t="s">
        <v>16</v>
      </c>
      <c r="M275" s="198">
        <v>200.0</v>
      </c>
      <c r="N275" s="73" t="s">
        <v>17</v>
      </c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</row>
    <row r="276" ht="15.75" customHeight="1">
      <c r="A276" s="37"/>
      <c r="B276" s="38"/>
      <c r="C276" s="38"/>
      <c r="D276" s="38"/>
      <c r="E276" s="38"/>
      <c r="F276" s="74" t="s">
        <v>18</v>
      </c>
      <c r="G276" s="201">
        <v>150.0</v>
      </c>
      <c r="H276" s="227">
        <v>47.0</v>
      </c>
      <c r="I276" s="227"/>
      <c r="J276" s="227"/>
      <c r="K276" s="201">
        <f t="shared" si="33"/>
        <v>7050</v>
      </c>
      <c r="L276" s="43" t="s">
        <v>19</v>
      </c>
      <c r="M276" s="201">
        <v>200.0</v>
      </c>
      <c r="N276" s="78">
        <f>K282-M282</f>
        <v>-107795</v>
      </c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</row>
    <row r="277" ht="15.75" customHeight="1">
      <c r="A277" s="27"/>
      <c r="B277" s="28"/>
      <c r="C277" s="28"/>
      <c r="D277" s="28"/>
      <c r="E277" s="28"/>
      <c r="F277" s="44" t="s">
        <v>20</v>
      </c>
      <c r="G277" s="204">
        <v>100.0</v>
      </c>
      <c r="H277" s="114">
        <v>1.0</v>
      </c>
      <c r="I277" s="114"/>
      <c r="J277" s="114"/>
      <c r="K277" s="204">
        <f t="shared" si="33"/>
        <v>100</v>
      </c>
      <c r="L277" s="45" t="s">
        <v>21</v>
      </c>
      <c r="M277" s="204">
        <v>400.0</v>
      </c>
      <c r="N277" s="32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</row>
    <row r="278" ht="15.75" customHeight="1">
      <c r="A278" s="37"/>
      <c r="B278" s="38"/>
      <c r="C278" s="38"/>
      <c r="D278" s="38"/>
      <c r="E278" s="38"/>
      <c r="F278" s="39" t="s">
        <v>22</v>
      </c>
      <c r="G278" s="201">
        <v>200.0</v>
      </c>
      <c r="H278" s="41"/>
      <c r="I278" s="41"/>
      <c r="J278" s="41"/>
      <c r="K278" s="201">
        <f t="shared" si="33"/>
        <v>0</v>
      </c>
      <c r="L278" s="43" t="s">
        <v>23</v>
      </c>
      <c r="M278" s="210">
        <v>4000.0</v>
      </c>
      <c r="N278" s="79" t="s">
        <v>24</v>
      </c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</row>
    <row r="279" ht="15.75" customHeight="1">
      <c r="A279" s="27"/>
      <c r="B279" s="28"/>
      <c r="C279" s="28"/>
      <c r="D279" s="28"/>
      <c r="E279" s="28"/>
      <c r="F279" s="49" t="s">
        <v>25</v>
      </c>
      <c r="G279" s="204">
        <v>0.0</v>
      </c>
      <c r="H279" s="32"/>
      <c r="I279" s="32"/>
      <c r="J279" s="32"/>
      <c r="K279" s="204">
        <f t="shared" si="33"/>
        <v>0</v>
      </c>
      <c r="L279" s="45" t="s">
        <v>26</v>
      </c>
      <c r="M279" s="206">
        <v>11040.0</v>
      </c>
      <c r="N279" s="28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</row>
    <row r="280" ht="15.75" customHeight="1">
      <c r="A280" s="37"/>
      <c r="B280" s="38"/>
      <c r="C280" s="38"/>
      <c r="D280" s="38"/>
      <c r="E280" s="38"/>
      <c r="F280" s="47" t="s">
        <v>27</v>
      </c>
      <c r="G280" s="201"/>
      <c r="H280" s="41"/>
      <c r="I280" s="41"/>
      <c r="J280" s="41"/>
      <c r="K280" s="210">
        <v>0.0</v>
      </c>
      <c r="L280" s="43" t="s">
        <v>28</v>
      </c>
      <c r="M280" s="210">
        <v>2235.0</v>
      </c>
      <c r="N280" s="38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</row>
    <row r="281" ht="15.75" customHeight="1">
      <c r="A281" s="27"/>
      <c r="B281" s="28"/>
      <c r="C281" s="28"/>
      <c r="D281" s="28"/>
      <c r="E281" s="54"/>
      <c r="F281" s="49" t="s">
        <v>29</v>
      </c>
      <c r="G281" s="204"/>
      <c r="H281" s="32"/>
      <c r="I281" s="32"/>
      <c r="J281" s="32"/>
      <c r="K281" s="204"/>
      <c r="L281" s="45" t="s">
        <v>30</v>
      </c>
      <c r="M281" s="206">
        <v>114270.0</v>
      </c>
      <c r="N281" s="5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</row>
    <row r="282" ht="15.75" customHeight="1">
      <c r="A282" s="37"/>
      <c r="B282" s="38"/>
      <c r="C282" s="38"/>
      <c r="D282" s="38"/>
      <c r="E282" s="90">
        <f>N291</f>
        <v>295646</v>
      </c>
      <c r="F282" s="229" t="s">
        <v>31</v>
      </c>
      <c r="G282" s="61"/>
      <c r="H282" s="51"/>
      <c r="I282" s="230"/>
      <c r="J282" s="230"/>
      <c r="K282" s="90">
        <f>SUM(K275:K280)</f>
        <v>24550</v>
      </c>
      <c r="L282" s="230" t="s">
        <v>32</v>
      </c>
      <c r="M282" s="90">
        <f>SUM(M275:M281)</f>
        <v>132345</v>
      </c>
      <c r="N282" s="78">
        <f>E282+K282-M282</f>
        <v>187851</v>
      </c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</row>
    <row r="283" ht="15.75" customHeight="1">
      <c r="A283" s="91"/>
      <c r="B283" s="54"/>
      <c r="C283" s="54"/>
      <c r="D283" s="54"/>
      <c r="E283" s="55" t="s">
        <v>33</v>
      </c>
      <c r="F283" s="101" t="s">
        <v>105</v>
      </c>
      <c r="G283" s="53"/>
      <c r="H283" s="53"/>
      <c r="I283" s="53"/>
      <c r="J283" s="53"/>
      <c r="K283" s="53"/>
      <c r="L283" s="53"/>
      <c r="M283" s="53"/>
      <c r="N283" s="5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</row>
    <row r="284" ht="15.75" customHeight="1">
      <c r="A284" s="14">
        <v>1091.0</v>
      </c>
      <c r="B284" s="15">
        <v>45129.0</v>
      </c>
      <c r="C284" s="16"/>
      <c r="D284" s="93" t="s">
        <v>106</v>
      </c>
      <c r="E284" s="18" t="s">
        <v>14</v>
      </c>
      <c r="F284" s="19"/>
      <c r="G284" s="216">
        <v>200.0</v>
      </c>
      <c r="H284" s="21">
        <v>98.0</v>
      </c>
      <c r="I284" s="21"/>
      <c r="J284" s="21"/>
      <c r="K284" s="216">
        <f t="shared" ref="K284:K288" si="34">G284*H284</f>
        <v>19600</v>
      </c>
      <c r="L284" s="237" t="s">
        <v>16</v>
      </c>
      <c r="M284" s="216">
        <v>200.0</v>
      </c>
      <c r="N284" s="25" t="s">
        <v>17</v>
      </c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</row>
    <row r="285" ht="15.75" customHeight="1">
      <c r="A285" s="27"/>
      <c r="B285" s="28"/>
      <c r="C285" s="28"/>
      <c r="D285" s="28"/>
      <c r="E285" s="28"/>
      <c r="F285" s="29" t="s">
        <v>18</v>
      </c>
      <c r="G285" s="204">
        <v>150.0</v>
      </c>
      <c r="H285" s="31">
        <v>52.0</v>
      </c>
      <c r="I285" s="31"/>
      <c r="J285" s="31"/>
      <c r="K285" s="204">
        <f t="shared" si="34"/>
        <v>7800</v>
      </c>
      <c r="L285" s="45" t="s">
        <v>19</v>
      </c>
      <c r="M285" s="204">
        <v>200.0</v>
      </c>
      <c r="N285" s="35">
        <f>K291-M291</f>
        <v>9555</v>
      </c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</row>
    <row r="286" ht="15.75" customHeight="1">
      <c r="A286" s="37"/>
      <c r="B286" s="38"/>
      <c r="C286" s="38"/>
      <c r="D286" s="38"/>
      <c r="E286" s="38"/>
      <c r="F286" s="39" t="s">
        <v>20</v>
      </c>
      <c r="G286" s="201">
        <v>100.0</v>
      </c>
      <c r="H286" s="41"/>
      <c r="I286" s="41"/>
      <c r="J286" s="41"/>
      <c r="K286" s="201">
        <f t="shared" si="34"/>
        <v>0</v>
      </c>
      <c r="L286" s="43" t="s">
        <v>21</v>
      </c>
      <c r="M286" s="201">
        <v>400.0</v>
      </c>
      <c r="N286" s="41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</row>
    <row r="287" ht="15.75" customHeight="1">
      <c r="A287" s="27"/>
      <c r="B287" s="28"/>
      <c r="C287" s="28"/>
      <c r="D287" s="28"/>
      <c r="E287" s="28"/>
      <c r="F287" s="44" t="s">
        <v>22</v>
      </c>
      <c r="G287" s="204">
        <v>200.0</v>
      </c>
      <c r="H287" s="32"/>
      <c r="I287" s="32"/>
      <c r="J287" s="32"/>
      <c r="K287" s="204">
        <f t="shared" si="34"/>
        <v>0</v>
      </c>
      <c r="L287" s="45" t="s">
        <v>23</v>
      </c>
      <c r="M287" s="206">
        <v>3500.0</v>
      </c>
      <c r="N287" s="46" t="s">
        <v>24</v>
      </c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</row>
    <row r="288" ht="15.75" customHeight="1">
      <c r="A288" s="37"/>
      <c r="B288" s="38"/>
      <c r="C288" s="38"/>
      <c r="D288" s="38"/>
      <c r="E288" s="38"/>
      <c r="F288" s="47" t="s">
        <v>25</v>
      </c>
      <c r="G288" s="201">
        <v>0.0</v>
      </c>
      <c r="H288" s="41"/>
      <c r="I288" s="41"/>
      <c r="J288" s="41"/>
      <c r="K288" s="201">
        <f t="shared" si="34"/>
        <v>0</v>
      </c>
      <c r="L288" s="43" t="s">
        <v>26</v>
      </c>
      <c r="M288" s="210">
        <v>12370.0</v>
      </c>
      <c r="N288" s="38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</row>
    <row r="289" ht="15.75" customHeight="1">
      <c r="A289" s="27"/>
      <c r="B289" s="28"/>
      <c r="C289" s="28"/>
      <c r="D289" s="28"/>
      <c r="E289" s="28"/>
      <c r="F289" s="49" t="s">
        <v>27</v>
      </c>
      <c r="G289" s="206"/>
      <c r="H289" s="32"/>
      <c r="I289" s="32"/>
      <c r="J289" s="32"/>
      <c r="K289" s="206">
        <v>200.0</v>
      </c>
      <c r="L289" s="45" t="s">
        <v>28</v>
      </c>
      <c r="M289" s="206">
        <v>1375.0</v>
      </c>
      <c r="N289" s="28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</row>
    <row r="290" ht="15.75" customHeight="1">
      <c r="A290" s="37"/>
      <c r="B290" s="38"/>
      <c r="C290" s="38"/>
      <c r="D290" s="38"/>
      <c r="E290" s="51"/>
      <c r="F290" s="47" t="s">
        <v>29</v>
      </c>
      <c r="G290" s="201"/>
      <c r="H290" s="41"/>
      <c r="I290" s="41"/>
      <c r="J290" s="41"/>
      <c r="K290" s="201"/>
      <c r="L290" s="43" t="s">
        <v>30</v>
      </c>
      <c r="M290" s="48"/>
      <c r="N290" s="51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</row>
    <row r="291" ht="15.75" customHeight="1">
      <c r="A291" s="27"/>
      <c r="B291" s="28"/>
      <c r="C291" s="28"/>
      <c r="D291" s="28"/>
      <c r="E291" s="56">
        <f>N306</f>
        <v>286091</v>
      </c>
      <c r="F291" s="221" t="s">
        <v>31</v>
      </c>
      <c r="G291" s="53"/>
      <c r="H291" s="54"/>
      <c r="I291" s="222"/>
      <c r="J291" s="222"/>
      <c r="K291" s="56">
        <f>SUM(K284:K289)</f>
        <v>27600</v>
      </c>
      <c r="L291" s="222" t="s">
        <v>32</v>
      </c>
      <c r="M291" s="56">
        <f>SUM(M284:M290)</f>
        <v>18045</v>
      </c>
      <c r="N291" s="35">
        <f>E291+K291-M291</f>
        <v>295646</v>
      </c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</row>
    <row r="292" ht="15.75" customHeight="1">
      <c r="A292" s="58"/>
      <c r="B292" s="51"/>
      <c r="C292" s="51"/>
      <c r="D292" s="51"/>
      <c r="E292" s="59" t="s">
        <v>33</v>
      </c>
      <c r="F292" s="100" t="s">
        <v>107</v>
      </c>
      <c r="G292" s="61"/>
      <c r="H292" s="61"/>
      <c r="I292" s="61"/>
      <c r="J292" s="61"/>
      <c r="K292" s="61"/>
      <c r="L292" s="61"/>
      <c r="M292" s="61"/>
      <c r="N292" s="51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</row>
    <row r="293" ht="15.75" customHeight="1">
      <c r="A293" s="62">
        <v>1090.0</v>
      </c>
      <c r="B293" s="63">
        <v>45122.0</v>
      </c>
      <c r="C293" s="64"/>
      <c r="D293" s="65" t="s">
        <v>108</v>
      </c>
      <c r="E293" s="55"/>
      <c r="F293" s="67" t="s">
        <v>15</v>
      </c>
      <c r="G293" s="244">
        <v>1500.0</v>
      </c>
      <c r="H293" s="245">
        <v>81.0</v>
      </c>
      <c r="I293" s="245"/>
      <c r="J293" s="245"/>
      <c r="K293" s="198">
        <f t="shared" ref="K293:K296" si="35">G293*H293</f>
        <v>121500</v>
      </c>
      <c r="L293" s="226" t="s">
        <v>16</v>
      </c>
      <c r="M293" s="198">
        <v>200.0</v>
      </c>
      <c r="N293" s="73" t="s">
        <v>17</v>
      </c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</row>
    <row r="294" ht="15.75" customHeight="1">
      <c r="A294" s="37"/>
      <c r="B294" s="38"/>
      <c r="C294" s="38"/>
      <c r="D294" s="38"/>
      <c r="E294" s="59"/>
      <c r="F294" s="74" t="s">
        <v>18</v>
      </c>
      <c r="G294" s="210">
        <v>1450.0</v>
      </c>
      <c r="H294" s="246">
        <v>50.0</v>
      </c>
      <c r="I294" s="246"/>
      <c r="J294" s="246"/>
      <c r="K294" s="201">
        <f t="shared" si="35"/>
        <v>72500</v>
      </c>
      <c r="L294" s="43" t="s">
        <v>19</v>
      </c>
      <c r="M294" s="201">
        <v>200.0</v>
      </c>
      <c r="N294" s="78">
        <f>K306-M306</f>
        <v>0</v>
      </c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</row>
    <row r="295" ht="15.75" customHeight="1">
      <c r="A295" s="27"/>
      <c r="B295" s="28"/>
      <c r="C295" s="28"/>
      <c r="D295" s="28"/>
      <c r="E295" s="55"/>
      <c r="F295" s="44" t="s">
        <v>20</v>
      </c>
      <c r="G295" s="206">
        <v>900.0</v>
      </c>
      <c r="H295" s="114">
        <v>2.0</v>
      </c>
      <c r="I295" s="114"/>
      <c r="J295" s="114"/>
      <c r="K295" s="204">
        <f t="shared" si="35"/>
        <v>1800</v>
      </c>
      <c r="L295" s="114" t="s">
        <v>109</v>
      </c>
      <c r="M295" s="206">
        <v>350.0</v>
      </c>
      <c r="N295" s="247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</row>
    <row r="296" ht="15.75" customHeight="1">
      <c r="A296" s="37"/>
      <c r="B296" s="38"/>
      <c r="C296" s="38"/>
      <c r="D296" s="38"/>
      <c r="E296" s="18" t="s">
        <v>14</v>
      </c>
      <c r="F296" s="248" t="s">
        <v>110</v>
      </c>
      <c r="G296" s="210">
        <v>63388.0</v>
      </c>
      <c r="H296" s="249">
        <v>1.0</v>
      </c>
      <c r="I296" s="246"/>
      <c r="J296" s="246"/>
      <c r="K296" s="201">
        <f t="shared" si="35"/>
        <v>63388</v>
      </c>
      <c r="L296" s="233" t="s">
        <v>111</v>
      </c>
      <c r="M296" s="232">
        <v>20000.0</v>
      </c>
      <c r="N296" s="25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</row>
    <row r="297" ht="15.75" customHeight="1">
      <c r="A297" s="27"/>
      <c r="B297" s="28"/>
      <c r="C297" s="28"/>
      <c r="D297" s="28"/>
      <c r="E297" s="28"/>
      <c r="F297" s="29"/>
      <c r="G297" s="206"/>
      <c r="H297" s="250"/>
      <c r="I297" s="250"/>
      <c r="J297" s="250"/>
      <c r="K297" s="204"/>
      <c r="L297" s="225" t="s">
        <v>112</v>
      </c>
      <c r="M297" s="206">
        <v>27000.0</v>
      </c>
      <c r="N297" s="35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</row>
    <row r="298" ht="29.25" customHeight="1">
      <c r="A298" s="37"/>
      <c r="B298" s="38"/>
      <c r="C298" s="38"/>
      <c r="D298" s="38"/>
      <c r="E298" s="38"/>
      <c r="F298" s="39"/>
      <c r="G298" s="210"/>
      <c r="H298" s="227"/>
      <c r="I298" s="227"/>
      <c r="J298" s="227"/>
      <c r="K298" s="201"/>
      <c r="L298" s="251" t="s">
        <v>113</v>
      </c>
      <c r="M298" s="210">
        <v>14000.0</v>
      </c>
      <c r="N298" s="41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</row>
    <row r="299" ht="15.75" customHeight="1">
      <c r="A299" s="27"/>
      <c r="B299" s="28"/>
      <c r="C299" s="28"/>
      <c r="D299" s="28"/>
      <c r="E299" s="28"/>
      <c r="F299" s="44"/>
      <c r="G299" s="204"/>
      <c r="H299" s="32"/>
      <c r="I299" s="32"/>
      <c r="J299" s="32"/>
      <c r="K299" s="204"/>
      <c r="L299" s="116" t="s">
        <v>114</v>
      </c>
      <c r="M299" s="206">
        <v>16755.0</v>
      </c>
      <c r="N299" s="46" t="s">
        <v>24</v>
      </c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</row>
    <row r="300" ht="15.75" customHeight="1">
      <c r="A300" s="37"/>
      <c r="B300" s="38"/>
      <c r="C300" s="38"/>
      <c r="D300" s="38"/>
      <c r="E300" s="38"/>
      <c r="F300" s="47"/>
      <c r="G300" s="201"/>
      <c r="H300" s="41"/>
      <c r="I300" s="41"/>
      <c r="J300" s="41"/>
      <c r="K300" s="201"/>
      <c r="L300" s="252" t="s">
        <v>115</v>
      </c>
      <c r="M300" s="210">
        <v>61300.0</v>
      </c>
      <c r="N300" s="38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</row>
    <row r="301" ht="15.75" customHeight="1">
      <c r="A301" s="27"/>
      <c r="B301" s="28"/>
      <c r="C301" s="28"/>
      <c r="D301" s="28"/>
      <c r="E301" s="28"/>
      <c r="F301" s="49"/>
      <c r="G301" s="204"/>
      <c r="H301" s="32"/>
      <c r="I301" s="32"/>
      <c r="J301" s="32"/>
      <c r="K301" s="204"/>
      <c r="L301" s="253" t="s">
        <v>116</v>
      </c>
      <c r="M301" s="206">
        <v>6530.0</v>
      </c>
      <c r="N301" s="28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</row>
    <row r="302" ht="15.75" customHeight="1">
      <c r="A302" s="37"/>
      <c r="B302" s="38"/>
      <c r="C302" s="38"/>
      <c r="D302" s="38"/>
      <c r="E302" s="38"/>
      <c r="F302" s="47"/>
      <c r="G302" s="201"/>
      <c r="H302" s="41"/>
      <c r="I302" s="41"/>
      <c r="J302" s="41"/>
      <c r="K302" s="201"/>
      <c r="L302" s="227" t="s">
        <v>117</v>
      </c>
      <c r="M302" s="239">
        <v>4910.0</v>
      </c>
      <c r="N302" s="51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</row>
    <row r="303" ht="15.75" customHeight="1">
      <c r="A303" s="27"/>
      <c r="B303" s="28"/>
      <c r="C303" s="28"/>
      <c r="D303" s="28"/>
      <c r="E303" s="54"/>
      <c r="F303" s="222"/>
      <c r="G303" s="222"/>
      <c r="H303" s="222"/>
      <c r="I303" s="222"/>
      <c r="J303" s="222"/>
      <c r="K303" s="56"/>
      <c r="L303" s="254" t="s">
        <v>118</v>
      </c>
      <c r="M303" s="255">
        <v>75400.0</v>
      </c>
      <c r="N303" s="35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</row>
    <row r="304" ht="15.75" customHeight="1">
      <c r="A304" s="37"/>
      <c r="B304" s="38"/>
      <c r="C304" s="38"/>
      <c r="D304" s="38"/>
      <c r="E304" s="90"/>
      <c r="F304" s="230"/>
      <c r="G304" s="230"/>
      <c r="H304" s="230"/>
      <c r="I304" s="230"/>
      <c r="J304" s="230"/>
      <c r="K304" s="90"/>
      <c r="L304" s="256" t="s">
        <v>119</v>
      </c>
      <c r="M304" s="257">
        <v>13300.0</v>
      </c>
      <c r="N304" s="78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</row>
    <row r="305" ht="15.75" customHeight="1">
      <c r="A305" s="27"/>
      <c r="B305" s="28"/>
      <c r="C305" s="28"/>
      <c r="D305" s="28"/>
      <c r="E305" s="56"/>
      <c r="F305" s="222"/>
      <c r="G305" s="222"/>
      <c r="H305" s="222"/>
      <c r="I305" s="222"/>
      <c r="J305" s="222"/>
      <c r="K305" s="56"/>
      <c r="L305" s="254" t="s">
        <v>120</v>
      </c>
      <c r="M305" s="206">
        <v>19243.0</v>
      </c>
      <c r="N305" s="35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</row>
    <row r="306" ht="15.75" customHeight="1">
      <c r="A306" s="37"/>
      <c r="B306" s="38"/>
      <c r="C306" s="38"/>
      <c r="D306" s="38"/>
      <c r="E306" s="90">
        <f>N315</f>
        <v>286091</v>
      </c>
      <c r="F306" s="229" t="s">
        <v>31</v>
      </c>
      <c r="G306" s="61"/>
      <c r="H306" s="51"/>
      <c r="I306" s="230"/>
      <c r="J306" s="230"/>
      <c r="K306" s="90">
        <f>SUM(K293:K301)</f>
        <v>259188</v>
      </c>
      <c r="L306" s="230" t="s">
        <v>32</v>
      </c>
      <c r="M306" s="90">
        <f>SUM(M293:M305)</f>
        <v>259188</v>
      </c>
      <c r="N306" s="78">
        <f>E306+K306-M306</f>
        <v>286091</v>
      </c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</row>
    <row r="307" ht="96.0" customHeight="1">
      <c r="A307" s="91"/>
      <c r="B307" s="54"/>
      <c r="C307" s="54"/>
      <c r="D307" s="54"/>
      <c r="E307" s="55" t="s">
        <v>33</v>
      </c>
      <c r="F307" s="101" t="s">
        <v>121</v>
      </c>
      <c r="G307" s="53"/>
      <c r="H307" s="53"/>
      <c r="I307" s="53"/>
      <c r="J307" s="53"/>
      <c r="K307" s="53"/>
      <c r="L307" s="53"/>
      <c r="M307" s="53"/>
      <c r="N307" s="54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</row>
    <row r="308" ht="15.75" customHeight="1">
      <c r="A308" s="14">
        <v>1089.0</v>
      </c>
      <c r="B308" s="15">
        <v>45115.0</v>
      </c>
      <c r="C308" s="16"/>
      <c r="D308" s="93" t="s">
        <v>122</v>
      </c>
      <c r="E308" s="18" t="s">
        <v>14</v>
      </c>
      <c r="F308" s="19" t="s">
        <v>15</v>
      </c>
      <c r="G308" s="216">
        <v>200.0</v>
      </c>
      <c r="H308" s="249">
        <v>83.0</v>
      </c>
      <c r="I308" s="249"/>
      <c r="J308" s="249"/>
      <c r="K308" s="216">
        <f t="shared" ref="K308:K312" si="36">G308*H308</f>
        <v>16600</v>
      </c>
      <c r="L308" s="237" t="s">
        <v>16</v>
      </c>
      <c r="M308" s="216">
        <v>200.0</v>
      </c>
      <c r="N308" s="25" t="s">
        <v>17</v>
      </c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</row>
    <row r="309" ht="15.75" customHeight="1">
      <c r="A309" s="27"/>
      <c r="B309" s="28"/>
      <c r="C309" s="28"/>
      <c r="D309" s="28"/>
      <c r="E309" s="28"/>
      <c r="F309" s="29" t="s">
        <v>18</v>
      </c>
      <c r="G309" s="204">
        <v>150.0</v>
      </c>
      <c r="H309" s="250">
        <v>39.0</v>
      </c>
      <c r="I309" s="250"/>
      <c r="J309" s="250"/>
      <c r="K309" s="204">
        <f t="shared" si="36"/>
        <v>5850</v>
      </c>
      <c r="L309" s="45" t="s">
        <v>19</v>
      </c>
      <c r="M309" s="204">
        <v>200.0</v>
      </c>
      <c r="N309" s="35">
        <f>K315-M315</f>
        <v>3630</v>
      </c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</row>
    <row r="310" ht="15.75" customHeight="1">
      <c r="A310" s="37"/>
      <c r="B310" s="38"/>
      <c r="C310" s="38"/>
      <c r="D310" s="38"/>
      <c r="E310" s="38"/>
      <c r="F310" s="39" t="s">
        <v>20</v>
      </c>
      <c r="G310" s="201">
        <v>100.0</v>
      </c>
      <c r="H310" s="41"/>
      <c r="I310" s="41"/>
      <c r="J310" s="41"/>
      <c r="K310" s="201">
        <f t="shared" si="36"/>
        <v>0</v>
      </c>
      <c r="L310" s="43" t="s">
        <v>21</v>
      </c>
      <c r="M310" s="201">
        <v>400.0</v>
      </c>
      <c r="N310" s="41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</row>
    <row r="311" ht="15.75" customHeight="1">
      <c r="A311" s="27"/>
      <c r="B311" s="28"/>
      <c r="C311" s="28"/>
      <c r="D311" s="28"/>
      <c r="E311" s="28"/>
      <c r="F311" s="44" t="s">
        <v>22</v>
      </c>
      <c r="G311" s="204">
        <v>200.0</v>
      </c>
      <c r="H311" s="32"/>
      <c r="I311" s="32"/>
      <c r="J311" s="32"/>
      <c r="K311" s="204">
        <f t="shared" si="36"/>
        <v>0</v>
      </c>
      <c r="L311" s="45" t="s">
        <v>23</v>
      </c>
      <c r="M311" s="204">
        <v>3500.0</v>
      </c>
      <c r="N311" s="46" t="s">
        <v>24</v>
      </c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</row>
    <row r="312" ht="15.75" customHeight="1">
      <c r="A312" s="37"/>
      <c r="B312" s="38"/>
      <c r="C312" s="38"/>
      <c r="D312" s="38"/>
      <c r="E312" s="38"/>
      <c r="F312" s="47" t="s">
        <v>25</v>
      </c>
      <c r="G312" s="201">
        <v>0.0</v>
      </c>
      <c r="H312" s="41"/>
      <c r="I312" s="41"/>
      <c r="J312" s="41"/>
      <c r="K312" s="201">
        <f t="shared" si="36"/>
        <v>0</v>
      </c>
      <c r="L312" s="43" t="s">
        <v>26</v>
      </c>
      <c r="M312" s="210">
        <v>12340.0</v>
      </c>
      <c r="N312" s="38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</row>
    <row r="313" ht="15.75" customHeight="1">
      <c r="A313" s="27"/>
      <c r="B313" s="28"/>
      <c r="C313" s="28"/>
      <c r="D313" s="28"/>
      <c r="E313" s="28"/>
      <c r="F313" s="49" t="s">
        <v>27</v>
      </c>
      <c r="G313" s="204"/>
      <c r="H313" s="32"/>
      <c r="I313" s="32"/>
      <c r="J313" s="32"/>
      <c r="K313" s="204">
        <v>0.0</v>
      </c>
      <c r="L313" s="45" t="s">
        <v>28</v>
      </c>
      <c r="M313" s="206">
        <v>2180.0</v>
      </c>
      <c r="N313" s="28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</row>
    <row r="314" ht="15.75" customHeight="1">
      <c r="A314" s="37"/>
      <c r="B314" s="38"/>
      <c r="C314" s="38"/>
      <c r="D314" s="38"/>
      <c r="E314" s="51"/>
      <c r="F314" s="47" t="s">
        <v>29</v>
      </c>
      <c r="G314" s="201"/>
      <c r="H314" s="41"/>
      <c r="I314" s="41"/>
      <c r="J314" s="41"/>
      <c r="K314" s="201"/>
      <c r="L314" s="43" t="s">
        <v>30</v>
      </c>
      <c r="M314" s="48"/>
      <c r="N314" s="51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</row>
    <row r="315" ht="15.75" customHeight="1">
      <c r="A315" s="27"/>
      <c r="B315" s="28"/>
      <c r="C315" s="28"/>
      <c r="D315" s="28"/>
      <c r="E315" s="56">
        <f>N324</f>
        <v>282461</v>
      </c>
      <c r="F315" s="221" t="s">
        <v>31</v>
      </c>
      <c r="G315" s="53"/>
      <c r="H315" s="54"/>
      <c r="I315" s="222"/>
      <c r="J315" s="222"/>
      <c r="K315" s="56">
        <f>SUM(K308:K313)</f>
        <v>22450</v>
      </c>
      <c r="L315" s="222" t="s">
        <v>32</v>
      </c>
      <c r="M315" s="56">
        <f>SUM(M308:M314)</f>
        <v>18820</v>
      </c>
      <c r="N315" s="35">
        <f>E315+K315-M315</f>
        <v>286091</v>
      </c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</row>
    <row r="316" ht="15.75" customHeight="1">
      <c r="A316" s="58"/>
      <c r="B316" s="51"/>
      <c r="C316" s="51"/>
      <c r="D316" s="51"/>
      <c r="E316" s="59" t="s">
        <v>33</v>
      </c>
      <c r="F316" s="100" t="s">
        <v>123</v>
      </c>
      <c r="G316" s="61"/>
      <c r="H316" s="61"/>
      <c r="I316" s="61"/>
      <c r="J316" s="61"/>
      <c r="K316" s="61"/>
      <c r="L316" s="61"/>
      <c r="M316" s="61"/>
      <c r="N316" s="51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</row>
    <row r="317" ht="15.75" customHeight="1">
      <c r="A317" s="62">
        <v>1088.0</v>
      </c>
      <c r="B317" s="63">
        <v>45108.0</v>
      </c>
      <c r="C317" s="64"/>
      <c r="D317" s="65" t="s">
        <v>92</v>
      </c>
      <c r="E317" s="66" t="s">
        <v>14</v>
      </c>
      <c r="F317" s="67" t="s">
        <v>15</v>
      </c>
      <c r="G317" s="198">
        <v>200.0</v>
      </c>
      <c r="H317" s="245">
        <v>96.0</v>
      </c>
      <c r="I317" s="245"/>
      <c r="J317" s="245"/>
      <c r="K317" s="198">
        <f t="shared" ref="K317:K321" si="37">G317*H317</f>
        <v>19200</v>
      </c>
      <c r="L317" s="226" t="s">
        <v>16</v>
      </c>
      <c r="M317" s="198">
        <v>200.0</v>
      </c>
      <c r="N317" s="73" t="s">
        <v>17</v>
      </c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</row>
    <row r="318" ht="15.75" customHeight="1">
      <c r="A318" s="37"/>
      <c r="B318" s="38"/>
      <c r="C318" s="38"/>
      <c r="D318" s="38"/>
      <c r="E318" s="38"/>
      <c r="F318" s="74" t="s">
        <v>18</v>
      </c>
      <c r="G318" s="201">
        <v>150.0</v>
      </c>
      <c r="H318" s="246">
        <v>43.0</v>
      </c>
      <c r="I318" s="246"/>
      <c r="J318" s="246"/>
      <c r="K318" s="201">
        <f t="shared" si="37"/>
        <v>6450</v>
      </c>
      <c r="L318" s="43" t="s">
        <v>19</v>
      </c>
      <c r="M318" s="201">
        <v>200.0</v>
      </c>
      <c r="N318" s="78">
        <f>K324-M324</f>
        <v>11100</v>
      </c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</row>
    <row r="319" ht="15.75" customHeight="1">
      <c r="A319" s="27"/>
      <c r="B319" s="28"/>
      <c r="C319" s="28"/>
      <c r="D319" s="28"/>
      <c r="E319" s="28"/>
      <c r="F319" s="96" t="s">
        <v>20</v>
      </c>
      <c r="G319" s="206">
        <v>100.0</v>
      </c>
      <c r="H319" s="114"/>
      <c r="I319" s="114"/>
      <c r="J319" s="114"/>
      <c r="K319" s="204">
        <f t="shared" si="37"/>
        <v>0</v>
      </c>
      <c r="L319" s="45" t="s">
        <v>21</v>
      </c>
      <c r="M319" s="204">
        <v>400.0</v>
      </c>
      <c r="N319" s="32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</row>
    <row r="320" ht="15.75" customHeight="1">
      <c r="A320" s="37"/>
      <c r="B320" s="38"/>
      <c r="C320" s="38"/>
      <c r="D320" s="38"/>
      <c r="E320" s="38"/>
      <c r="F320" s="234" t="s">
        <v>22</v>
      </c>
      <c r="G320" s="210">
        <v>200.0</v>
      </c>
      <c r="H320" s="227"/>
      <c r="I320" s="227"/>
      <c r="J320" s="227"/>
      <c r="K320" s="201">
        <f t="shared" si="37"/>
        <v>0</v>
      </c>
      <c r="L320" s="43" t="s">
        <v>23</v>
      </c>
      <c r="M320" s="201">
        <v>3500.0</v>
      </c>
      <c r="N320" s="79" t="s">
        <v>24</v>
      </c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</row>
    <row r="321" ht="15.75" customHeight="1">
      <c r="A321" s="27"/>
      <c r="B321" s="28"/>
      <c r="C321" s="28"/>
      <c r="D321" s="28"/>
      <c r="E321" s="28"/>
      <c r="F321" s="49" t="s">
        <v>25</v>
      </c>
      <c r="G321" s="204">
        <v>0.0</v>
      </c>
      <c r="H321" s="32"/>
      <c r="I321" s="32"/>
      <c r="J321" s="32"/>
      <c r="K321" s="204">
        <f t="shared" si="37"/>
        <v>0</v>
      </c>
      <c r="L321" s="45" t="s">
        <v>26</v>
      </c>
      <c r="M321" s="206">
        <v>6970.0</v>
      </c>
      <c r="N321" s="28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</row>
    <row r="322" ht="15.75" customHeight="1">
      <c r="A322" s="37"/>
      <c r="B322" s="38"/>
      <c r="C322" s="38"/>
      <c r="D322" s="38"/>
      <c r="E322" s="38"/>
      <c r="F322" s="47" t="s">
        <v>27</v>
      </c>
      <c r="G322" s="210"/>
      <c r="H322" s="240"/>
      <c r="I322" s="240"/>
      <c r="J322" s="240"/>
      <c r="K322" s="210">
        <v>0.0</v>
      </c>
      <c r="L322" s="43" t="s">
        <v>28</v>
      </c>
      <c r="M322" s="210">
        <v>3280.0</v>
      </c>
      <c r="N322" s="38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</row>
    <row r="323" ht="15.75" customHeight="1">
      <c r="A323" s="27"/>
      <c r="B323" s="28"/>
      <c r="C323" s="28"/>
      <c r="D323" s="28"/>
      <c r="E323" s="54"/>
      <c r="F323" s="49" t="s">
        <v>29</v>
      </c>
      <c r="G323" s="204"/>
      <c r="H323" s="32"/>
      <c r="I323" s="32"/>
      <c r="J323" s="32"/>
      <c r="K323" s="204"/>
      <c r="L323" s="45" t="s">
        <v>30</v>
      </c>
      <c r="M323" s="236"/>
      <c r="N323" s="54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</row>
    <row r="324" ht="15.75" customHeight="1">
      <c r="A324" s="37"/>
      <c r="B324" s="38"/>
      <c r="C324" s="38"/>
      <c r="D324" s="38"/>
      <c r="E324" s="90">
        <f>N333</f>
        <v>271361</v>
      </c>
      <c r="F324" s="229" t="s">
        <v>31</v>
      </c>
      <c r="G324" s="61"/>
      <c r="H324" s="51"/>
      <c r="I324" s="230"/>
      <c r="J324" s="230"/>
      <c r="K324" s="90">
        <f>SUM(K317:K322)</f>
        <v>25650</v>
      </c>
      <c r="L324" s="230" t="s">
        <v>32</v>
      </c>
      <c r="M324" s="90">
        <f>SUM(M317:M323)</f>
        <v>14550</v>
      </c>
      <c r="N324" s="78">
        <f>E324+K324-M324</f>
        <v>282461</v>
      </c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</row>
    <row r="325" ht="15.75" customHeight="1">
      <c r="A325" s="91"/>
      <c r="B325" s="54"/>
      <c r="C325" s="54"/>
      <c r="D325" s="54"/>
      <c r="E325" s="55" t="s">
        <v>33</v>
      </c>
      <c r="F325" s="258" t="s">
        <v>124</v>
      </c>
      <c r="G325" s="53"/>
      <c r="H325" s="53"/>
      <c r="I325" s="53"/>
      <c r="J325" s="53"/>
      <c r="K325" s="53"/>
      <c r="L325" s="53"/>
      <c r="M325" s="53"/>
      <c r="N325" s="54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</row>
    <row r="326" ht="15.75" customHeight="1">
      <c r="A326" s="14">
        <v>1087.0</v>
      </c>
      <c r="B326" s="15">
        <v>45101.0</v>
      </c>
      <c r="C326" s="16"/>
      <c r="D326" s="93" t="s">
        <v>125</v>
      </c>
      <c r="E326" s="18" t="s">
        <v>14</v>
      </c>
      <c r="F326" s="19" t="s">
        <v>15</v>
      </c>
      <c r="G326" s="216">
        <v>200.0</v>
      </c>
      <c r="H326" s="249">
        <v>83.0</v>
      </c>
      <c r="I326" s="249"/>
      <c r="J326" s="249"/>
      <c r="K326" s="216">
        <f t="shared" ref="K326:K330" si="38">G326*H326</f>
        <v>16600</v>
      </c>
      <c r="L326" s="237" t="s">
        <v>16</v>
      </c>
      <c r="M326" s="216">
        <v>200.0</v>
      </c>
      <c r="N326" s="25" t="s">
        <v>17</v>
      </c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</row>
    <row r="327" ht="15.75" customHeight="1">
      <c r="A327" s="27"/>
      <c r="B327" s="28"/>
      <c r="C327" s="28"/>
      <c r="D327" s="28"/>
      <c r="E327" s="28"/>
      <c r="F327" s="29" t="s">
        <v>18</v>
      </c>
      <c r="G327" s="204">
        <v>150.0</v>
      </c>
      <c r="H327" s="250">
        <v>48.0</v>
      </c>
      <c r="I327" s="250"/>
      <c r="J327" s="250"/>
      <c r="K327" s="204">
        <f t="shared" si="38"/>
        <v>7200</v>
      </c>
      <c r="L327" s="45" t="s">
        <v>19</v>
      </c>
      <c r="M327" s="204">
        <v>200.0</v>
      </c>
      <c r="N327" s="35">
        <f>K333-M333</f>
        <v>6980</v>
      </c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</row>
    <row r="328" ht="15.75" customHeight="1">
      <c r="A328" s="37"/>
      <c r="B328" s="38"/>
      <c r="C328" s="38"/>
      <c r="D328" s="38"/>
      <c r="E328" s="38"/>
      <c r="F328" s="234" t="s">
        <v>20</v>
      </c>
      <c r="G328" s="210">
        <v>100.0</v>
      </c>
      <c r="H328" s="227">
        <v>1.0</v>
      </c>
      <c r="I328" s="227"/>
      <c r="J328" s="227"/>
      <c r="K328" s="201">
        <f t="shared" si="38"/>
        <v>100</v>
      </c>
      <c r="L328" s="43" t="s">
        <v>21</v>
      </c>
      <c r="M328" s="201">
        <v>400.0</v>
      </c>
      <c r="N328" s="41"/>
      <c r="O328" s="242"/>
      <c r="P328" s="259"/>
      <c r="Q328" s="242"/>
      <c r="R328" s="242"/>
      <c r="S328" s="242"/>
      <c r="T328" s="242"/>
      <c r="U328" s="242"/>
      <c r="V328" s="242"/>
      <c r="W328" s="260"/>
      <c r="X328" s="242"/>
      <c r="Y328" s="242"/>
      <c r="Z328" s="242"/>
      <c r="AA328" s="242"/>
      <c r="AB328" s="242"/>
      <c r="AC328" s="242"/>
    </row>
    <row r="329" ht="15.75" customHeight="1">
      <c r="A329" s="27"/>
      <c r="B329" s="28"/>
      <c r="C329" s="28"/>
      <c r="D329" s="28"/>
      <c r="E329" s="28"/>
      <c r="F329" s="96" t="s">
        <v>22</v>
      </c>
      <c r="G329" s="206">
        <v>200.0</v>
      </c>
      <c r="H329" s="114">
        <v>1.0</v>
      </c>
      <c r="I329" s="114"/>
      <c r="J329" s="114"/>
      <c r="K329" s="204">
        <f t="shared" si="38"/>
        <v>200</v>
      </c>
      <c r="L329" s="45" t="s">
        <v>23</v>
      </c>
      <c r="M329" s="204">
        <v>3500.0</v>
      </c>
      <c r="N329" s="46" t="s">
        <v>24</v>
      </c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</row>
    <row r="330" ht="15.75" customHeight="1">
      <c r="A330" s="37"/>
      <c r="B330" s="38"/>
      <c r="C330" s="38"/>
      <c r="D330" s="38"/>
      <c r="E330" s="38"/>
      <c r="F330" s="47" t="s">
        <v>25</v>
      </c>
      <c r="G330" s="201">
        <v>0.0</v>
      </c>
      <c r="H330" s="41"/>
      <c r="I330" s="41"/>
      <c r="J330" s="41"/>
      <c r="K330" s="201">
        <f t="shared" si="38"/>
        <v>0</v>
      </c>
      <c r="L330" s="43" t="s">
        <v>26</v>
      </c>
      <c r="M330" s="210">
        <v>9070.0</v>
      </c>
      <c r="N330" s="38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</row>
    <row r="331" ht="15.75" customHeight="1">
      <c r="A331" s="27"/>
      <c r="B331" s="28"/>
      <c r="C331" s="28"/>
      <c r="D331" s="28"/>
      <c r="E331" s="28"/>
      <c r="F331" s="49" t="s">
        <v>27</v>
      </c>
      <c r="G331" s="206"/>
      <c r="H331" s="31"/>
      <c r="I331" s="31"/>
      <c r="J331" s="31"/>
      <c r="K331" s="206">
        <v>1440.0</v>
      </c>
      <c r="L331" s="45" t="s">
        <v>28</v>
      </c>
      <c r="M331" s="206">
        <v>2190.0</v>
      </c>
      <c r="N331" s="28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</row>
    <row r="332" ht="15.75" customHeight="1">
      <c r="A332" s="37"/>
      <c r="B332" s="38"/>
      <c r="C332" s="38"/>
      <c r="D332" s="38"/>
      <c r="E332" s="51"/>
      <c r="F332" s="47" t="s">
        <v>29</v>
      </c>
      <c r="G332" s="201"/>
      <c r="H332" s="41"/>
      <c r="I332" s="41"/>
      <c r="J332" s="41"/>
      <c r="K332" s="201"/>
      <c r="L332" s="43" t="s">
        <v>30</v>
      </c>
      <c r="M332" s="239">
        <v>3000.0</v>
      </c>
      <c r="N332" s="51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</row>
    <row r="333" ht="15.75" customHeight="1">
      <c r="A333" s="27"/>
      <c r="B333" s="28"/>
      <c r="C333" s="28"/>
      <c r="D333" s="28"/>
      <c r="E333" s="56">
        <f>N342</f>
        <v>264381</v>
      </c>
      <c r="F333" s="221" t="s">
        <v>31</v>
      </c>
      <c r="G333" s="53"/>
      <c r="H333" s="54"/>
      <c r="I333" s="222"/>
      <c r="J333" s="222"/>
      <c r="K333" s="56">
        <f>SUM(K326:K331)</f>
        <v>25540</v>
      </c>
      <c r="L333" s="222" t="s">
        <v>32</v>
      </c>
      <c r="M333" s="56">
        <f>SUM(M326:M332)</f>
        <v>18560</v>
      </c>
      <c r="N333" s="35">
        <f>E333+K333-M333</f>
        <v>271361</v>
      </c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</row>
    <row r="334" ht="15.75" customHeight="1">
      <c r="A334" s="58"/>
      <c r="B334" s="51"/>
      <c r="C334" s="51"/>
      <c r="D334" s="51"/>
      <c r="E334" s="59" t="s">
        <v>33</v>
      </c>
      <c r="F334" s="261" t="s">
        <v>126</v>
      </c>
      <c r="G334" s="61"/>
      <c r="H334" s="61"/>
      <c r="I334" s="61"/>
      <c r="J334" s="61"/>
      <c r="K334" s="61"/>
      <c r="L334" s="61"/>
      <c r="M334" s="61"/>
      <c r="N334" s="51"/>
      <c r="O334" s="26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</row>
    <row r="335" ht="15.75" customHeight="1">
      <c r="A335" s="62">
        <v>1086.0</v>
      </c>
      <c r="B335" s="63">
        <v>45094.0</v>
      </c>
      <c r="C335" s="64"/>
      <c r="D335" s="65" t="s">
        <v>127</v>
      </c>
      <c r="E335" s="66" t="s">
        <v>14</v>
      </c>
      <c r="F335" s="67" t="s">
        <v>15</v>
      </c>
      <c r="G335" s="244">
        <v>1100.0</v>
      </c>
      <c r="H335" s="225">
        <v>79.0</v>
      </c>
      <c r="I335" s="225"/>
      <c r="J335" s="225"/>
      <c r="K335" s="198">
        <f t="shared" ref="K335:K341" si="39">G335*H335</f>
        <v>86900</v>
      </c>
      <c r="L335" s="225" t="s">
        <v>128</v>
      </c>
      <c r="M335" s="244">
        <v>24000.0</v>
      </c>
      <c r="N335" s="73" t="s">
        <v>17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</row>
    <row r="336" ht="15.75" customHeight="1">
      <c r="A336" s="37"/>
      <c r="B336" s="38"/>
      <c r="C336" s="38"/>
      <c r="D336" s="38"/>
      <c r="E336" s="38"/>
      <c r="F336" s="74" t="s">
        <v>18</v>
      </c>
      <c r="G336" s="210">
        <v>1050.0</v>
      </c>
      <c r="H336" s="227">
        <v>37.0</v>
      </c>
      <c r="I336" s="227"/>
      <c r="J336" s="227"/>
      <c r="K336" s="201">
        <f t="shared" si="39"/>
        <v>38850</v>
      </c>
      <c r="L336" s="227" t="s">
        <v>129</v>
      </c>
      <c r="M336" s="210">
        <v>7700.0</v>
      </c>
      <c r="N336" s="78">
        <f>K342-M342</f>
        <v>11253</v>
      </c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ht="15.75" customHeight="1">
      <c r="A337" s="27"/>
      <c r="B337" s="28"/>
      <c r="C337" s="28"/>
      <c r="D337" s="28"/>
      <c r="E337" s="28"/>
      <c r="F337" s="44" t="s">
        <v>22</v>
      </c>
      <c r="G337" s="204">
        <v>200.0</v>
      </c>
      <c r="H337" s="45"/>
      <c r="I337" s="45"/>
      <c r="J337" s="45"/>
      <c r="K337" s="204">
        <f t="shared" si="39"/>
        <v>0</v>
      </c>
      <c r="L337" s="114" t="s">
        <v>130</v>
      </c>
      <c r="M337" s="206">
        <v>3150.0</v>
      </c>
      <c r="N337" s="32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</row>
    <row r="338" ht="15.75" customHeight="1">
      <c r="A338" s="37"/>
      <c r="B338" s="38"/>
      <c r="C338" s="38"/>
      <c r="D338" s="38"/>
      <c r="E338" s="38"/>
      <c r="F338" s="74" t="s">
        <v>38</v>
      </c>
      <c r="G338" s="201">
        <v>150.0</v>
      </c>
      <c r="H338" s="43"/>
      <c r="I338" s="43"/>
      <c r="J338" s="43"/>
      <c r="K338" s="201">
        <f t="shared" si="39"/>
        <v>0</v>
      </c>
      <c r="L338" s="263" t="s">
        <v>26</v>
      </c>
      <c r="M338" s="210">
        <v>16680.0</v>
      </c>
      <c r="N338" s="79" t="s">
        <v>24</v>
      </c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ht="15.75" customHeight="1">
      <c r="A339" s="27"/>
      <c r="B339" s="28"/>
      <c r="C339" s="28"/>
      <c r="D339" s="28"/>
      <c r="E339" s="28"/>
      <c r="F339" s="49" t="s">
        <v>25</v>
      </c>
      <c r="G339" s="204">
        <v>0.0</v>
      </c>
      <c r="H339" s="264"/>
      <c r="I339" s="264"/>
      <c r="J339" s="264"/>
      <c r="K339" s="204">
        <f t="shared" si="39"/>
        <v>0</v>
      </c>
      <c r="L339" s="114" t="s">
        <v>131</v>
      </c>
      <c r="M339" s="206">
        <v>52500.0</v>
      </c>
      <c r="N339" s="28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</row>
    <row r="340" ht="15.75" customHeight="1">
      <c r="A340" s="37"/>
      <c r="B340" s="38"/>
      <c r="C340" s="38"/>
      <c r="D340" s="38"/>
      <c r="E340" s="38"/>
      <c r="F340" s="47" t="s">
        <v>27</v>
      </c>
      <c r="G340" s="210">
        <v>700.0</v>
      </c>
      <c r="H340" s="227">
        <v>1.0</v>
      </c>
      <c r="I340" s="227"/>
      <c r="J340" s="227"/>
      <c r="K340" s="201">
        <f t="shared" si="39"/>
        <v>700</v>
      </c>
      <c r="L340" s="263" t="s">
        <v>28</v>
      </c>
      <c r="M340" s="210">
        <v>2828.0</v>
      </c>
      <c r="N340" s="38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ht="15.75" customHeight="1">
      <c r="A341" s="27"/>
      <c r="B341" s="28"/>
      <c r="C341" s="28"/>
      <c r="D341" s="28"/>
      <c r="E341" s="54"/>
      <c r="F341" s="49" t="s">
        <v>29</v>
      </c>
      <c r="G341" s="204">
        <v>0.0</v>
      </c>
      <c r="H341" s="264"/>
      <c r="I341" s="264"/>
      <c r="J341" s="264"/>
      <c r="K341" s="204">
        <f t="shared" si="39"/>
        <v>0</v>
      </c>
      <c r="L341" s="265" t="s">
        <v>30</v>
      </c>
      <c r="M341" s="236">
        <v>8339.0</v>
      </c>
      <c r="N341" s="54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</row>
    <row r="342" ht="15.75" customHeight="1">
      <c r="A342" s="37"/>
      <c r="B342" s="38"/>
      <c r="C342" s="38"/>
      <c r="D342" s="38"/>
      <c r="E342" s="90">
        <f>N351</f>
        <v>253128</v>
      </c>
      <c r="F342" s="229" t="s">
        <v>31</v>
      </c>
      <c r="G342" s="61"/>
      <c r="H342" s="51"/>
      <c r="I342" s="230"/>
      <c r="J342" s="230"/>
      <c r="K342" s="90">
        <f>SUM(K335:K340)</f>
        <v>126450</v>
      </c>
      <c r="L342" s="266" t="s">
        <v>32</v>
      </c>
      <c r="M342" s="90">
        <f>SUM(M335:M341)</f>
        <v>115197</v>
      </c>
      <c r="N342" s="78">
        <f>E342+K342-M342</f>
        <v>264381</v>
      </c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ht="15.75" customHeight="1">
      <c r="A343" s="91"/>
      <c r="B343" s="54"/>
      <c r="C343" s="54"/>
      <c r="D343" s="54"/>
      <c r="E343" s="55" t="s">
        <v>33</v>
      </c>
      <c r="F343" s="101" t="s">
        <v>132</v>
      </c>
      <c r="G343" s="53"/>
      <c r="H343" s="53"/>
      <c r="I343" s="53"/>
      <c r="J343" s="53"/>
      <c r="K343" s="53"/>
      <c r="L343" s="53"/>
      <c r="M343" s="53"/>
      <c r="N343" s="54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</row>
    <row r="344" ht="15.75" customHeight="1">
      <c r="A344" s="14">
        <v>1085.0</v>
      </c>
      <c r="B344" s="15">
        <v>45087.0</v>
      </c>
      <c r="C344" s="16"/>
      <c r="D344" s="93" t="s">
        <v>106</v>
      </c>
      <c r="E344" s="18" t="s">
        <v>14</v>
      </c>
      <c r="F344" s="19" t="s">
        <v>15</v>
      </c>
      <c r="G344" s="216">
        <v>200.0</v>
      </c>
      <c r="H344" s="21">
        <v>88.0</v>
      </c>
      <c r="I344" s="21"/>
      <c r="J344" s="21"/>
      <c r="K344" s="216">
        <f t="shared" ref="K344:K348" si="40">G344*H344</f>
        <v>17600</v>
      </c>
      <c r="L344" s="267" t="s">
        <v>16</v>
      </c>
      <c r="M344" s="216">
        <v>200.0</v>
      </c>
      <c r="N344" s="25" t="s">
        <v>17</v>
      </c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ht="15.75" customHeight="1">
      <c r="A345" s="27"/>
      <c r="B345" s="28"/>
      <c r="C345" s="28"/>
      <c r="D345" s="28"/>
      <c r="E345" s="28"/>
      <c r="F345" s="29" t="s">
        <v>18</v>
      </c>
      <c r="G345" s="204">
        <v>150.0</v>
      </c>
      <c r="H345" s="31">
        <v>44.0</v>
      </c>
      <c r="I345" s="31"/>
      <c r="J345" s="31"/>
      <c r="K345" s="204">
        <f t="shared" si="40"/>
        <v>6600</v>
      </c>
      <c r="L345" s="265" t="s">
        <v>19</v>
      </c>
      <c r="M345" s="204">
        <v>200.0</v>
      </c>
      <c r="N345" s="35">
        <f>K351-M351</f>
        <v>8820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</row>
    <row r="346" ht="15.75" customHeight="1">
      <c r="A346" s="37"/>
      <c r="B346" s="38"/>
      <c r="C346" s="38"/>
      <c r="D346" s="38"/>
      <c r="E346" s="38"/>
      <c r="F346" s="39" t="s">
        <v>22</v>
      </c>
      <c r="G346" s="201">
        <v>200.0</v>
      </c>
      <c r="H346" s="41"/>
      <c r="I346" s="41"/>
      <c r="J346" s="41"/>
      <c r="K346" s="201">
        <f t="shared" si="40"/>
        <v>0</v>
      </c>
      <c r="L346" s="263" t="s">
        <v>21</v>
      </c>
      <c r="M346" s="210">
        <v>400.0</v>
      </c>
      <c r="N346" s="41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ht="15.75" customHeight="1">
      <c r="A347" s="27"/>
      <c r="B347" s="28"/>
      <c r="C347" s="28"/>
      <c r="D347" s="28"/>
      <c r="E347" s="28"/>
      <c r="F347" s="29" t="s">
        <v>38</v>
      </c>
      <c r="G347" s="204">
        <v>150.0</v>
      </c>
      <c r="H347" s="32"/>
      <c r="I347" s="32"/>
      <c r="J347" s="32"/>
      <c r="K347" s="204">
        <f t="shared" si="40"/>
        <v>0</v>
      </c>
      <c r="L347" s="265" t="s">
        <v>23</v>
      </c>
      <c r="M347" s="206">
        <v>3500.0</v>
      </c>
      <c r="N347" s="46" t="s">
        <v>24</v>
      </c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</row>
    <row r="348" ht="15.75" customHeight="1">
      <c r="A348" s="37"/>
      <c r="B348" s="38"/>
      <c r="C348" s="38"/>
      <c r="D348" s="38"/>
      <c r="E348" s="38"/>
      <c r="F348" s="47" t="s">
        <v>25</v>
      </c>
      <c r="G348" s="201">
        <v>0.0</v>
      </c>
      <c r="H348" s="268"/>
      <c r="I348" s="268"/>
      <c r="J348" s="268"/>
      <c r="K348" s="201">
        <f t="shared" si="40"/>
        <v>0</v>
      </c>
      <c r="L348" s="263" t="s">
        <v>26</v>
      </c>
      <c r="M348" s="210">
        <v>9250.0</v>
      </c>
      <c r="N348" s="38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ht="15.75" customHeight="1">
      <c r="A349" s="27"/>
      <c r="B349" s="28"/>
      <c r="C349" s="28"/>
      <c r="D349" s="28"/>
      <c r="E349" s="28"/>
      <c r="F349" s="49" t="s">
        <v>27</v>
      </c>
      <c r="G349" s="206">
        <v>100.0</v>
      </c>
      <c r="H349" s="32"/>
      <c r="I349" s="32"/>
      <c r="J349" s="32"/>
      <c r="K349" s="206">
        <v>600.0</v>
      </c>
      <c r="L349" s="265" t="s">
        <v>28</v>
      </c>
      <c r="M349" s="206">
        <v>2430.0</v>
      </c>
      <c r="N349" s="28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</row>
    <row r="350" ht="15.75" customHeight="1">
      <c r="A350" s="37"/>
      <c r="B350" s="38"/>
      <c r="C350" s="38"/>
      <c r="D350" s="38"/>
      <c r="E350" s="51"/>
      <c r="F350" s="47" t="s">
        <v>29</v>
      </c>
      <c r="G350" s="210"/>
      <c r="H350" s="268"/>
      <c r="I350" s="268"/>
      <c r="J350" s="268"/>
      <c r="K350" s="201"/>
      <c r="L350" s="263" t="s">
        <v>30</v>
      </c>
      <c r="M350" s="48"/>
      <c r="N350" s="51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ht="15.75" customHeight="1">
      <c r="A351" s="27"/>
      <c r="B351" s="28"/>
      <c r="C351" s="28"/>
      <c r="D351" s="28"/>
      <c r="E351" s="56">
        <f>N360</f>
        <v>244308</v>
      </c>
      <c r="F351" s="221" t="s">
        <v>31</v>
      </c>
      <c r="G351" s="53"/>
      <c r="H351" s="54"/>
      <c r="I351" s="222"/>
      <c r="J351" s="222"/>
      <c r="K351" s="56">
        <f>SUM(K344:K349)</f>
        <v>24800</v>
      </c>
      <c r="L351" s="269" t="s">
        <v>32</v>
      </c>
      <c r="M351" s="56">
        <f>SUM(M344:M350)</f>
        <v>15980</v>
      </c>
      <c r="N351" s="35">
        <f>E351+K351-M351</f>
        <v>253128</v>
      </c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</row>
    <row r="352" ht="15.75" customHeight="1">
      <c r="A352" s="58"/>
      <c r="B352" s="51"/>
      <c r="C352" s="51"/>
      <c r="D352" s="51"/>
      <c r="E352" s="59" t="s">
        <v>33</v>
      </c>
      <c r="F352" s="100" t="s">
        <v>133</v>
      </c>
      <c r="G352" s="61"/>
      <c r="H352" s="61"/>
      <c r="I352" s="61"/>
      <c r="J352" s="61"/>
      <c r="K352" s="61"/>
      <c r="L352" s="61"/>
      <c r="M352" s="61"/>
      <c r="N352" s="51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ht="15.75" customHeight="1">
      <c r="A353" s="62">
        <v>1084.0</v>
      </c>
      <c r="B353" s="63">
        <v>45080.0</v>
      </c>
      <c r="C353" s="64"/>
      <c r="D353" s="65" t="s">
        <v>134</v>
      </c>
      <c r="E353" s="66" t="s">
        <v>14</v>
      </c>
      <c r="F353" s="67" t="s">
        <v>15</v>
      </c>
      <c r="G353" s="198">
        <v>200.0</v>
      </c>
      <c r="H353" s="241">
        <v>116.0</v>
      </c>
      <c r="I353" s="241"/>
      <c r="J353" s="241"/>
      <c r="K353" s="198">
        <f t="shared" ref="K353:K359" si="41">G353*H353</f>
        <v>23200</v>
      </c>
      <c r="L353" s="270" t="s">
        <v>16</v>
      </c>
      <c r="M353" s="198">
        <v>200.0</v>
      </c>
      <c r="N353" s="73" t="s">
        <v>17</v>
      </c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</row>
    <row r="354" ht="15.75" customHeight="1">
      <c r="A354" s="37"/>
      <c r="B354" s="38"/>
      <c r="C354" s="38"/>
      <c r="D354" s="38"/>
      <c r="E354" s="38"/>
      <c r="F354" s="74" t="s">
        <v>18</v>
      </c>
      <c r="G354" s="201">
        <v>150.0</v>
      </c>
      <c r="H354" s="240">
        <v>58.0</v>
      </c>
      <c r="I354" s="240"/>
      <c r="J354" s="240"/>
      <c r="K354" s="201">
        <f t="shared" si="41"/>
        <v>8700</v>
      </c>
      <c r="L354" s="263" t="s">
        <v>19</v>
      </c>
      <c r="M354" s="201">
        <v>200.0</v>
      </c>
      <c r="N354" s="78">
        <f>K360-M360</f>
        <v>11970</v>
      </c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</row>
    <row r="355" ht="15.75" customHeight="1">
      <c r="A355" s="27"/>
      <c r="B355" s="28"/>
      <c r="C355" s="28"/>
      <c r="D355" s="28"/>
      <c r="E355" s="28"/>
      <c r="F355" s="44" t="s">
        <v>22</v>
      </c>
      <c r="G355" s="204">
        <v>200.0</v>
      </c>
      <c r="H355" s="32"/>
      <c r="I355" s="32"/>
      <c r="J355" s="32"/>
      <c r="K355" s="204">
        <f t="shared" si="41"/>
        <v>0</v>
      </c>
      <c r="L355" s="265" t="s">
        <v>21</v>
      </c>
      <c r="M355" s="206">
        <v>400.0</v>
      </c>
      <c r="N355" s="32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</row>
    <row r="356" ht="15.75" customHeight="1">
      <c r="A356" s="37"/>
      <c r="B356" s="38"/>
      <c r="C356" s="38"/>
      <c r="D356" s="38"/>
      <c r="E356" s="38"/>
      <c r="F356" s="74" t="s">
        <v>38</v>
      </c>
      <c r="G356" s="201">
        <v>150.0</v>
      </c>
      <c r="H356" s="41"/>
      <c r="I356" s="41"/>
      <c r="J356" s="41"/>
      <c r="K356" s="201">
        <f t="shared" si="41"/>
        <v>0</v>
      </c>
      <c r="L356" s="263" t="s">
        <v>23</v>
      </c>
      <c r="M356" s="210">
        <v>3500.0</v>
      </c>
      <c r="N356" s="79" t="s">
        <v>24</v>
      </c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</row>
    <row r="357" ht="15.75" customHeight="1">
      <c r="A357" s="27"/>
      <c r="B357" s="28"/>
      <c r="C357" s="28"/>
      <c r="D357" s="28"/>
      <c r="E357" s="28"/>
      <c r="F357" s="49" t="s">
        <v>25</v>
      </c>
      <c r="G357" s="204">
        <v>0.0</v>
      </c>
      <c r="H357" s="264">
        <v>1.0</v>
      </c>
      <c r="I357" s="264"/>
      <c r="J357" s="264"/>
      <c r="K357" s="204">
        <f t="shared" si="41"/>
        <v>0</v>
      </c>
      <c r="L357" s="265" t="s">
        <v>26</v>
      </c>
      <c r="M357" s="206">
        <v>10920.0</v>
      </c>
      <c r="N357" s="28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</row>
    <row r="358" ht="15.75" customHeight="1">
      <c r="A358" s="37"/>
      <c r="B358" s="38"/>
      <c r="C358" s="38"/>
      <c r="D358" s="38"/>
      <c r="E358" s="38"/>
      <c r="F358" s="47" t="s">
        <v>27</v>
      </c>
      <c r="G358" s="210">
        <v>100.0</v>
      </c>
      <c r="H358" s="41">
        <v>1.0</v>
      </c>
      <c r="I358" s="41"/>
      <c r="J358" s="41"/>
      <c r="K358" s="201">
        <f t="shared" si="41"/>
        <v>100</v>
      </c>
      <c r="L358" s="263" t="s">
        <v>28</v>
      </c>
      <c r="M358" s="210">
        <v>4810.0</v>
      </c>
      <c r="N358" s="38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</row>
    <row r="359" ht="15.75" customHeight="1">
      <c r="A359" s="27"/>
      <c r="B359" s="28"/>
      <c r="C359" s="28"/>
      <c r="D359" s="28"/>
      <c r="E359" s="54"/>
      <c r="F359" s="49" t="s">
        <v>29</v>
      </c>
      <c r="G359" s="204">
        <v>0.0</v>
      </c>
      <c r="H359" s="264">
        <v>1.0</v>
      </c>
      <c r="I359" s="264"/>
      <c r="J359" s="264"/>
      <c r="K359" s="204">
        <f t="shared" si="41"/>
        <v>0</v>
      </c>
      <c r="L359" s="265" t="s">
        <v>30</v>
      </c>
      <c r="M359" s="50"/>
      <c r="N359" s="5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</row>
    <row r="360" ht="15.75" customHeight="1">
      <c r="A360" s="37"/>
      <c r="B360" s="38"/>
      <c r="C360" s="38"/>
      <c r="D360" s="38"/>
      <c r="E360" s="90">
        <f>N369</f>
        <v>232338</v>
      </c>
      <c r="F360" s="229" t="s">
        <v>31</v>
      </c>
      <c r="G360" s="61"/>
      <c r="H360" s="51"/>
      <c r="I360" s="230"/>
      <c r="J360" s="230"/>
      <c r="K360" s="90">
        <f>SUM(K353:K358)</f>
        <v>32000</v>
      </c>
      <c r="L360" s="266" t="s">
        <v>32</v>
      </c>
      <c r="M360" s="90">
        <f>SUM(M353:M359)</f>
        <v>20030</v>
      </c>
      <c r="N360" s="78">
        <f>E360+K360-M360</f>
        <v>244308</v>
      </c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</row>
    <row r="361" ht="15.75" customHeight="1">
      <c r="A361" s="91"/>
      <c r="B361" s="54"/>
      <c r="C361" s="54"/>
      <c r="D361" s="54"/>
      <c r="E361" s="55" t="s">
        <v>33</v>
      </c>
      <c r="F361" s="101" t="s">
        <v>135</v>
      </c>
      <c r="G361" s="53"/>
      <c r="H361" s="53"/>
      <c r="I361" s="53"/>
      <c r="J361" s="53"/>
      <c r="K361" s="53"/>
      <c r="L361" s="53"/>
      <c r="M361" s="53"/>
      <c r="N361" s="5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</row>
    <row r="362" ht="15.75" customHeight="1">
      <c r="A362" s="14">
        <v>1083.0</v>
      </c>
      <c r="B362" s="15">
        <v>45073.0</v>
      </c>
      <c r="C362" s="271"/>
      <c r="D362" s="14" t="s">
        <v>136</v>
      </c>
      <c r="E362" s="18" t="s">
        <v>14</v>
      </c>
      <c r="F362" s="272" t="s">
        <v>15</v>
      </c>
      <c r="G362" s="273">
        <v>200.0</v>
      </c>
      <c r="H362" s="274">
        <v>89.0</v>
      </c>
      <c r="I362" s="274"/>
      <c r="J362" s="274"/>
      <c r="K362" s="273">
        <f t="shared" ref="K362:K368" si="42">G362*H362</f>
        <v>17800</v>
      </c>
      <c r="L362" s="275" t="s">
        <v>16</v>
      </c>
      <c r="M362" s="273">
        <v>200.0</v>
      </c>
      <c r="N362" s="25" t="s">
        <v>17</v>
      </c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</row>
    <row r="363" ht="15.75" customHeight="1">
      <c r="A363" s="27"/>
      <c r="B363" s="28"/>
      <c r="C363" s="28"/>
      <c r="D363" s="27"/>
      <c r="E363" s="28"/>
      <c r="F363" s="276" t="s">
        <v>18</v>
      </c>
      <c r="G363" s="277">
        <v>150.0</v>
      </c>
      <c r="H363" s="278">
        <v>48.0</v>
      </c>
      <c r="I363" s="278"/>
      <c r="J363" s="278"/>
      <c r="K363" s="277">
        <f t="shared" si="42"/>
        <v>7200</v>
      </c>
      <c r="L363" s="279" t="s">
        <v>19</v>
      </c>
      <c r="M363" s="277">
        <v>200.0</v>
      </c>
      <c r="N363" s="35">
        <f>K369-M369</f>
        <v>12260</v>
      </c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</row>
    <row r="364" ht="15.75" customHeight="1">
      <c r="A364" s="37"/>
      <c r="B364" s="38"/>
      <c r="C364" s="38"/>
      <c r="D364" s="37"/>
      <c r="E364" s="38"/>
      <c r="F364" s="280" t="s">
        <v>22</v>
      </c>
      <c r="G364" s="281">
        <v>200.0</v>
      </c>
      <c r="H364" s="282"/>
      <c r="I364" s="282"/>
      <c r="J364" s="282"/>
      <c r="K364" s="281">
        <f t="shared" si="42"/>
        <v>0</v>
      </c>
      <c r="L364" s="283" t="s">
        <v>21</v>
      </c>
      <c r="M364" s="284">
        <v>350.0</v>
      </c>
      <c r="N364" s="41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</row>
    <row r="365" ht="15.75" customHeight="1">
      <c r="A365" s="27"/>
      <c r="B365" s="28"/>
      <c r="C365" s="28"/>
      <c r="D365" s="27"/>
      <c r="E365" s="28"/>
      <c r="F365" s="276" t="s">
        <v>38</v>
      </c>
      <c r="G365" s="277">
        <v>150.0</v>
      </c>
      <c r="H365" s="285"/>
      <c r="I365" s="285"/>
      <c r="J365" s="285"/>
      <c r="K365" s="277">
        <f t="shared" si="42"/>
        <v>0</v>
      </c>
      <c r="L365" s="279" t="s">
        <v>23</v>
      </c>
      <c r="M365" s="286">
        <v>4000.0</v>
      </c>
      <c r="N365" s="46" t="s">
        <v>24</v>
      </c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</row>
    <row r="366" ht="15.75" customHeight="1">
      <c r="A366" s="37"/>
      <c r="B366" s="38"/>
      <c r="C366" s="38"/>
      <c r="D366" s="37"/>
      <c r="E366" s="38"/>
      <c r="F366" s="287" t="s">
        <v>25</v>
      </c>
      <c r="G366" s="281">
        <v>0.0</v>
      </c>
      <c r="H366" s="288">
        <v>1.0</v>
      </c>
      <c r="I366" s="288"/>
      <c r="J366" s="288"/>
      <c r="K366" s="281">
        <f t="shared" si="42"/>
        <v>0</v>
      </c>
      <c r="L366" s="283" t="s">
        <v>26</v>
      </c>
      <c r="M366" s="284">
        <v>6640.0</v>
      </c>
      <c r="N366" s="38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</row>
    <row r="367" ht="15.75" customHeight="1">
      <c r="A367" s="27"/>
      <c r="B367" s="28"/>
      <c r="C367" s="28"/>
      <c r="D367" s="27"/>
      <c r="E367" s="28"/>
      <c r="F367" s="289" t="s">
        <v>27</v>
      </c>
      <c r="G367" s="286">
        <v>100.0</v>
      </c>
      <c r="H367" s="290">
        <v>1.0</v>
      </c>
      <c r="I367" s="290"/>
      <c r="J367" s="290"/>
      <c r="K367" s="277">
        <f t="shared" si="42"/>
        <v>100</v>
      </c>
      <c r="L367" s="279" t="s">
        <v>28</v>
      </c>
      <c r="M367" s="286">
        <v>1450.0</v>
      </c>
      <c r="N367" s="28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</row>
    <row r="368" ht="15.75" customHeight="1">
      <c r="A368" s="37"/>
      <c r="B368" s="38"/>
      <c r="C368" s="38"/>
      <c r="D368" s="37"/>
      <c r="E368" s="51"/>
      <c r="F368" s="287" t="s">
        <v>29</v>
      </c>
      <c r="G368" s="281">
        <v>0.0</v>
      </c>
      <c r="H368" s="288">
        <v>1.0</v>
      </c>
      <c r="I368" s="288"/>
      <c r="J368" s="288"/>
      <c r="K368" s="281">
        <f t="shared" si="42"/>
        <v>0</v>
      </c>
      <c r="L368" s="283" t="s">
        <v>30</v>
      </c>
      <c r="M368" s="291"/>
      <c r="N368" s="51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</row>
    <row r="369" ht="15.75" customHeight="1">
      <c r="A369" s="27"/>
      <c r="B369" s="28"/>
      <c r="C369" s="28"/>
      <c r="D369" s="27"/>
      <c r="E369" s="56">
        <f>N388</f>
        <v>220078</v>
      </c>
      <c r="F369" s="292" t="s">
        <v>31</v>
      </c>
      <c r="G369" s="53"/>
      <c r="H369" s="54"/>
      <c r="I369" s="293"/>
      <c r="J369" s="293"/>
      <c r="K369" s="294">
        <f>SUM(K362:K367)</f>
        <v>25100</v>
      </c>
      <c r="L369" s="295" t="s">
        <v>32</v>
      </c>
      <c r="M369" s="294">
        <f>SUM(M362:M368)</f>
        <v>12840</v>
      </c>
      <c r="N369" s="35">
        <f>E369+K369-M369</f>
        <v>232338</v>
      </c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</row>
    <row r="370" ht="54.0" customHeight="1">
      <c r="A370" s="58"/>
      <c r="B370" s="51"/>
      <c r="C370" s="51"/>
      <c r="D370" s="58"/>
      <c r="E370" s="59" t="s">
        <v>33</v>
      </c>
      <c r="F370" s="261" t="s">
        <v>137</v>
      </c>
      <c r="G370" s="61"/>
      <c r="H370" s="61"/>
      <c r="I370" s="61"/>
      <c r="J370" s="61"/>
      <c r="K370" s="61"/>
      <c r="L370" s="61"/>
      <c r="M370" s="61"/>
      <c r="N370" s="51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</row>
    <row r="371" ht="15.75" customHeight="1">
      <c r="A371" s="62">
        <v>1082.0</v>
      </c>
      <c r="B371" s="63">
        <v>45066.0</v>
      </c>
      <c r="C371" s="296"/>
      <c r="D371" s="62" t="s">
        <v>138</v>
      </c>
      <c r="E371" s="66" t="s">
        <v>14</v>
      </c>
      <c r="F371" s="297" t="s">
        <v>139</v>
      </c>
      <c r="G371" s="298"/>
      <c r="H371" s="299">
        <v>467.0</v>
      </c>
      <c r="I371" s="299"/>
      <c r="J371" s="299"/>
      <c r="K371" s="300">
        <v>608450.0</v>
      </c>
      <c r="L371" s="301" t="s">
        <v>140</v>
      </c>
      <c r="M371" s="300">
        <v>7000.0</v>
      </c>
      <c r="N371" s="73" t="s">
        <v>17</v>
      </c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</row>
    <row r="372" ht="15.75" customHeight="1">
      <c r="A372" s="37"/>
      <c r="B372" s="38"/>
      <c r="C372" s="38"/>
      <c r="D372" s="37"/>
      <c r="E372" s="38"/>
      <c r="F372" s="302" t="s">
        <v>141</v>
      </c>
      <c r="G372" s="281"/>
      <c r="H372" s="288"/>
      <c r="I372" s="288"/>
      <c r="J372" s="288"/>
      <c r="K372" s="284">
        <v>2000.0</v>
      </c>
      <c r="L372" s="303" t="s">
        <v>142</v>
      </c>
      <c r="M372" s="284">
        <v>15761.0</v>
      </c>
      <c r="N372" s="78">
        <f>K388-M388</f>
        <v>50109</v>
      </c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</row>
    <row r="373" ht="15.75" customHeight="1">
      <c r="A373" s="27"/>
      <c r="B373" s="28"/>
      <c r="C373" s="28"/>
      <c r="D373" s="27"/>
      <c r="E373" s="28"/>
      <c r="F373" s="304" t="s">
        <v>143</v>
      </c>
      <c r="G373" s="277"/>
      <c r="H373" s="285"/>
      <c r="I373" s="285"/>
      <c r="J373" s="285"/>
      <c r="K373" s="286">
        <v>30000.0</v>
      </c>
      <c r="L373" s="305" t="s">
        <v>144</v>
      </c>
      <c r="M373" s="286">
        <v>55000.0</v>
      </c>
      <c r="N373" s="32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</row>
    <row r="374" ht="15.75" customHeight="1">
      <c r="A374" s="37"/>
      <c r="B374" s="38"/>
      <c r="C374" s="38"/>
      <c r="D374" s="37"/>
      <c r="E374" s="38"/>
      <c r="F374" s="287"/>
      <c r="G374" s="281"/>
      <c r="H374" s="288"/>
      <c r="I374" s="288"/>
      <c r="J374" s="288"/>
      <c r="K374" s="281"/>
      <c r="L374" s="303" t="s">
        <v>145</v>
      </c>
      <c r="M374" s="284">
        <v>23940.0</v>
      </c>
      <c r="N374" s="79" t="s">
        <v>24</v>
      </c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</row>
    <row r="375" ht="15.75" customHeight="1">
      <c r="A375" s="27"/>
      <c r="B375" s="28"/>
      <c r="C375" s="28"/>
      <c r="D375" s="27"/>
      <c r="E375" s="28"/>
      <c r="F375" s="289"/>
      <c r="G375" s="277"/>
      <c r="H375" s="290"/>
      <c r="I375" s="290"/>
      <c r="J375" s="290"/>
      <c r="K375" s="277"/>
      <c r="L375" s="305" t="s">
        <v>146</v>
      </c>
      <c r="M375" s="286">
        <v>29000.0</v>
      </c>
      <c r="N375" s="28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</row>
    <row r="376" ht="15.75" customHeight="1">
      <c r="A376" s="37"/>
      <c r="B376" s="38"/>
      <c r="C376" s="38"/>
      <c r="D376" s="37"/>
      <c r="E376" s="38"/>
      <c r="F376" s="287"/>
      <c r="G376" s="281"/>
      <c r="H376" s="288"/>
      <c r="I376" s="288"/>
      <c r="J376" s="288"/>
      <c r="K376" s="281"/>
      <c r="L376" s="303" t="s">
        <v>147</v>
      </c>
      <c r="M376" s="284">
        <v>18000.0</v>
      </c>
      <c r="N376" s="38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</row>
    <row r="377" ht="16.5" customHeight="1">
      <c r="A377" s="27"/>
      <c r="B377" s="28"/>
      <c r="C377" s="28"/>
      <c r="D377" s="27"/>
      <c r="E377" s="28"/>
      <c r="F377" s="289"/>
      <c r="G377" s="277"/>
      <c r="H377" s="290"/>
      <c r="I377" s="290"/>
      <c r="J377" s="290"/>
      <c r="K377" s="277"/>
      <c r="L377" s="305" t="s">
        <v>148</v>
      </c>
      <c r="M377" s="306">
        <v>21200.0</v>
      </c>
      <c r="N377" s="28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</row>
    <row r="378" ht="33.75" customHeight="1">
      <c r="A378" s="37"/>
      <c r="B378" s="38"/>
      <c r="C378" s="38"/>
      <c r="D378" s="37"/>
      <c r="E378" s="38"/>
      <c r="F378" s="287"/>
      <c r="G378" s="281"/>
      <c r="H378" s="288"/>
      <c r="I378" s="288"/>
      <c r="J378" s="288"/>
      <c r="K378" s="281"/>
      <c r="L378" s="303" t="s">
        <v>149</v>
      </c>
      <c r="M378" s="239">
        <v>8000.0</v>
      </c>
      <c r="N378" s="38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</row>
    <row r="379">
      <c r="A379" s="27"/>
      <c r="B379" s="28"/>
      <c r="C379" s="28"/>
      <c r="D379" s="27"/>
      <c r="E379" s="28"/>
      <c r="F379" s="289"/>
      <c r="G379" s="277"/>
      <c r="H379" s="290"/>
      <c r="I379" s="290"/>
      <c r="J379" s="290"/>
      <c r="K379" s="277"/>
      <c r="L379" s="305" t="s">
        <v>150</v>
      </c>
      <c r="M379" s="306">
        <v>175000.0</v>
      </c>
      <c r="N379" s="28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</row>
    <row r="380" ht="16.5" customHeight="1">
      <c r="A380" s="37"/>
      <c r="B380" s="38"/>
      <c r="C380" s="38"/>
      <c r="D380" s="37"/>
      <c r="E380" s="38"/>
      <c r="F380" s="287"/>
      <c r="G380" s="281"/>
      <c r="H380" s="288"/>
      <c r="I380" s="288"/>
      <c r="J380" s="288"/>
      <c r="K380" s="281"/>
      <c r="L380" s="303" t="s">
        <v>151</v>
      </c>
      <c r="M380" s="307">
        <v>97230.0</v>
      </c>
      <c r="N380" s="38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</row>
    <row r="381" ht="16.5" customHeight="1">
      <c r="A381" s="27"/>
      <c r="B381" s="28"/>
      <c r="C381" s="28"/>
      <c r="D381" s="27"/>
      <c r="E381" s="28"/>
      <c r="F381" s="289"/>
      <c r="G381" s="277"/>
      <c r="H381" s="290"/>
      <c r="I381" s="290"/>
      <c r="J381" s="290"/>
      <c r="K381" s="277"/>
      <c r="L381" s="305" t="s">
        <v>152</v>
      </c>
      <c r="M381" s="306">
        <v>37600.0</v>
      </c>
      <c r="N381" s="28"/>
      <c r="O381" s="104"/>
      <c r="P381" s="308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</row>
    <row r="382" ht="16.5" customHeight="1">
      <c r="A382" s="37"/>
      <c r="B382" s="38"/>
      <c r="C382" s="38"/>
      <c r="D382" s="37"/>
      <c r="E382" s="38"/>
      <c r="F382" s="287"/>
      <c r="G382" s="281"/>
      <c r="H382" s="288"/>
      <c r="I382" s="288"/>
      <c r="J382" s="288"/>
      <c r="K382" s="281"/>
      <c r="L382" s="303" t="s">
        <v>153</v>
      </c>
      <c r="M382" s="307">
        <v>8050.0</v>
      </c>
      <c r="N382" s="38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</row>
    <row r="383">
      <c r="A383" s="27"/>
      <c r="B383" s="28"/>
      <c r="C383" s="28"/>
      <c r="D383" s="27"/>
      <c r="E383" s="28"/>
      <c r="F383" s="289"/>
      <c r="G383" s="277"/>
      <c r="H383" s="290"/>
      <c r="I383" s="290"/>
      <c r="J383" s="290"/>
      <c r="K383" s="277"/>
      <c r="L383" s="305" t="s">
        <v>154</v>
      </c>
      <c r="M383" s="309">
        <v>800.0</v>
      </c>
      <c r="N383" s="28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</row>
    <row r="384">
      <c r="A384" s="37"/>
      <c r="B384" s="38"/>
      <c r="C384" s="38"/>
      <c r="D384" s="37"/>
      <c r="E384" s="38"/>
      <c r="F384" s="287"/>
      <c r="G384" s="281"/>
      <c r="H384" s="288"/>
      <c r="I384" s="288"/>
      <c r="J384" s="288"/>
      <c r="K384" s="281"/>
      <c r="L384" s="303" t="s">
        <v>155</v>
      </c>
      <c r="M384" s="260">
        <v>4500.0</v>
      </c>
      <c r="N384" s="38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</row>
    <row r="385">
      <c r="A385" s="27"/>
      <c r="B385" s="28"/>
      <c r="C385" s="28"/>
      <c r="D385" s="27"/>
      <c r="E385" s="28"/>
      <c r="F385" s="289"/>
      <c r="G385" s="277"/>
      <c r="H385" s="290"/>
      <c r="I385" s="290"/>
      <c r="J385" s="290"/>
      <c r="K385" s="277"/>
      <c r="L385" s="305" t="s">
        <v>28</v>
      </c>
      <c r="M385" s="310">
        <v>3520.0</v>
      </c>
      <c r="N385" s="28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</row>
    <row r="386">
      <c r="A386" s="37"/>
      <c r="B386" s="38"/>
      <c r="C386" s="38"/>
      <c r="D386" s="37"/>
      <c r="E386" s="38"/>
      <c r="F386" s="287"/>
      <c r="G386" s="281"/>
      <c r="H386" s="288"/>
      <c r="I386" s="288"/>
      <c r="J386" s="288"/>
      <c r="K386" s="281"/>
      <c r="L386" s="303" t="s">
        <v>30</v>
      </c>
      <c r="M386" s="260">
        <v>55650.0</v>
      </c>
      <c r="N386" s="38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</row>
    <row r="387">
      <c r="A387" s="27"/>
      <c r="B387" s="28"/>
      <c r="C387" s="28"/>
      <c r="D387" s="27"/>
      <c r="E387" s="54"/>
      <c r="F387" s="289"/>
      <c r="G387" s="277"/>
      <c r="H387" s="290"/>
      <c r="I387" s="290"/>
      <c r="J387" s="290"/>
      <c r="K387" s="277"/>
      <c r="L387" s="305" t="s">
        <v>81</v>
      </c>
      <c r="M387" s="310">
        <v>30090.0</v>
      </c>
      <c r="N387" s="5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</row>
    <row r="388" ht="15.75" customHeight="1">
      <c r="A388" s="37"/>
      <c r="B388" s="38"/>
      <c r="C388" s="38"/>
      <c r="D388" s="37"/>
      <c r="E388" s="90">
        <f>N397</f>
        <v>169969</v>
      </c>
      <c r="F388" s="311" t="s">
        <v>31</v>
      </c>
      <c r="G388" s="61"/>
      <c r="H388" s="51"/>
      <c r="I388" s="312"/>
      <c r="J388" s="312"/>
      <c r="K388" s="313">
        <f>SUM(K371:K376)</f>
        <v>640450</v>
      </c>
      <c r="L388" s="314" t="s">
        <v>32</v>
      </c>
      <c r="M388" s="313">
        <f>SUM(M371:M387)</f>
        <v>590341</v>
      </c>
      <c r="N388" s="78">
        <f>E388+K388-M388</f>
        <v>220078</v>
      </c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</row>
    <row r="389">
      <c r="A389" s="91"/>
      <c r="B389" s="54"/>
      <c r="C389" s="54"/>
      <c r="D389" s="91"/>
      <c r="E389" s="269" t="s">
        <v>33</v>
      </c>
      <c r="F389" s="315" t="s">
        <v>156</v>
      </c>
      <c r="G389" s="316"/>
      <c r="H389" s="316"/>
      <c r="I389" s="316"/>
      <c r="J389" s="316"/>
      <c r="K389" s="316"/>
      <c r="L389" s="316"/>
      <c r="M389" s="316"/>
      <c r="N389" s="11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</row>
    <row r="390" ht="15.75" customHeight="1">
      <c r="A390" s="14">
        <v>1081.0</v>
      </c>
      <c r="B390" s="15">
        <v>45059.0</v>
      </c>
      <c r="C390" s="271"/>
      <c r="D390" s="93" t="s">
        <v>40</v>
      </c>
      <c r="E390" s="18" t="s">
        <v>14</v>
      </c>
      <c r="F390" s="272" t="s">
        <v>15</v>
      </c>
      <c r="G390" s="273">
        <v>200.0</v>
      </c>
      <c r="H390" s="274">
        <v>91.0</v>
      </c>
      <c r="I390" s="317"/>
      <c r="J390" s="317"/>
      <c r="K390" s="281">
        <f t="shared" ref="K390:K396" si="43">G390*H390</f>
        <v>18200</v>
      </c>
      <c r="L390" s="275" t="s">
        <v>16</v>
      </c>
      <c r="M390" s="273">
        <v>200.0</v>
      </c>
      <c r="N390" s="25" t="s">
        <v>17</v>
      </c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</row>
    <row r="391" ht="15.75" customHeight="1">
      <c r="A391" s="27"/>
      <c r="B391" s="28"/>
      <c r="C391" s="28"/>
      <c r="D391" s="28"/>
      <c r="E391" s="28"/>
      <c r="F391" s="276" t="s">
        <v>18</v>
      </c>
      <c r="G391" s="277">
        <v>150.0</v>
      </c>
      <c r="H391" s="278">
        <v>43.0</v>
      </c>
      <c r="I391" s="278"/>
      <c r="J391" s="278"/>
      <c r="K391" s="277">
        <f t="shared" si="43"/>
        <v>6450</v>
      </c>
      <c r="L391" s="279" t="s">
        <v>19</v>
      </c>
      <c r="M391" s="277">
        <v>200.0</v>
      </c>
      <c r="N391" s="35">
        <f>K397-M397</f>
        <v>11710</v>
      </c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</row>
    <row r="392" ht="15.75" customHeight="1">
      <c r="A392" s="37"/>
      <c r="B392" s="38"/>
      <c r="C392" s="38"/>
      <c r="D392" s="38"/>
      <c r="E392" s="38"/>
      <c r="F392" s="280" t="s">
        <v>22</v>
      </c>
      <c r="G392" s="281">
        <v>200.0</v>
      </c>
      <c r="H392" s="282"/>
      <c r="I392" s="282"/>
      <c r="J392" s="282"/>
      <c r="K392" s="281">
        <f t="shared" si="43"/>
        <v>0</v>
      </c>
      <c r="L392" s="283" t="s">
        <v>21</v>
      </c>
      <c r="M392" s="284">
        <v>350.0</v>
      </c>
      <c r="N392" s="41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</row>
    <row r="393" ht="15.75" customHeight="1">
      <c r="A393" s="27"/>
      <c r="B393" s="28"/>
      <c r="C393" s="28"/>
      <c r="D393" s="28"/>
      <c r="E393" s="28"/>
      <c r="F393" s="276" t="s">
        <v>38</v>
      </c>
      <c r="G393" s="277">
        <v>150.0</v>
      </c>
      <c r="H393" s="318">
        <v>1.0</v>
      </c>
      <c r="I393" s="318"/>
      <c r="J393" s="318"/>
      <c r="K393" s="277">
        <f t="shared" si="43"/>
        <v>150</v>
      </c>
      <c r="L393" s="279" t="s">
        <v>23</v>
      </c>
      <c r="M393" s="286">
        <v>3500.0</v>
      </c>
      <c r="N393" s="46" t="s">
        <v>24</v>
      </c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</row>
    <row r="394" ht="15.75" customHeight="1">
      <c r="A394" s="37"/>
      <c r="B394" s="38"/>
      <c r="C394" s="38"/>
      <c r="D394" s="38"/>
      <c r="E394" s="38"/>
      <c r="F394" s="287" t="s">
        <v>25</v>
      </c>
      <c r="G394" s="281">
        <v>0.0</v>
      </c>
      <c r="H394" s="288">
        <v>1.0</v>
      </c>
      <c r="I394" s="288"/>
      <c r="J394" s="288"/>
      <c r="K394" s="281">
        <f t="shared" si="43"/>
        <v>0</v>
      </c>
      <c r="L394" s="283" t="s">
        <v>26</v>
      </c>
      <c r="M394" s="284">
        <v>8320.0</v>
      </c>
      <c r="N394" s="38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</row>
    <row r="395" ht="15.75" customHeight="1">
      <c r="A395" s="27"/>
      <c r="B395" s="28"/>
      <c r="C395" s="28"/>
      <c r="D395" s="28"/>
      <c r="E395" s="28"/>
      <c r="F395" s="289" t="s">
        <v>27</v>
      </c>
      <c r="G395" s="277">
        <v>0.0</v>
      </c>
      <c r="H395" s="290">
        <v>1.0</v>
      </c>
      <c r="I395" s="290"/>
      <c r="J395" s="290"/>
      <c r="K395" s="277">
        <f t="shared" si="43"/>
        <v>0</v>
      </c>
      <c r="L395" s="279" t="s">
        <v>28</v>
      </c>
      <c r="M395" s="286">
        <v>520.0</v>
      </c>
      <c r="N395" s="28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</row>
    <row r="396" ht="15.75" customHeight="1">
      <c r="A396" s="37"/>
      <c r="B396" s="38"/>
      <c r="C396" s="38"/>
      <c r="D396" s="38"/>
      <c r="E396" s="51"/>
      <c r="F396" s="287" t="s">
        <v>29</v>
      </c>
      <c r="G396" s="281">
        <v>0.0</v>
      </c>
      <c r="H396" s="288">
        <v>1.0</v>
      </c>
      <c r="I396" s="288"/>
      <c r="J396" s="288"/>
      <c r="K396" s="281">
        <f t="shared" si="43"/>
        <v>0</v>
      </c>
      <c r="L396" s="283" t="s">
        <v>30</v>
      </c>
      <c r="M396" s="291"/>
      <c r="N396" s="51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</row>
    <row r="397" ht="15.75" customHeight="1">
      <c r="A397" s="27"/>
      <c r="B397" s="28"/>
      <c r="C397" s="28"/>
      <c r="D397" s="28"/>
      <c r="E397" s="56">
        <f>N406</f>
        <v>158259</v>
      </c>
      <c r="F397" s="292" t="s">
        <v>31</v>
      </c>
      <c r="G397" s="53"/>
      <c r="H397" s="54"/>
      <c r="I397" s="293"/>
      <c r="J397" s="293"/>
      <c r="K397" s="294">
        <f>SUM(K390:K395)</f>
        <v>24800</v>
      </c>
      <c r="L397" s="295" t="s">
        <v>32</v>
      </c>
      <c r="M397" s="294">
        <f>SUM(M390:M396)</f>
        <v>13090</v>
      </c>
      <c r="N397" s="35">
        <f>E397+K397-M397</f>
        <v>169969</v>
      </c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</row>
    <row r="398" ht="15.75" customHeight="1">
      <c r="A398" s="58"/>
      <c r="B398" s="51"/>
      <c r="C398" s="51"/>
      <c r="D398" s="51"/>
      <c r="E398" s="266" t="s">
        <v>33</v>
      </c>
      <c r="F398" s="261" t="s">
        <v>157</v>
      </c>
      <c r="G398" s="61"/>
      <c r="H398" s="61"/>
      <c r="I398" s="61"/>
      <c r="J398" s="61"/>
      <c r="K398" s="61"/>
      <c r="L398" s="61"/>
      <c r="M398" s="61"/>
      <c r="N398" s="51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</row>
    <row r="399" ht="15.75" customHeight="1">
      <c r="A399" s="62">
        <v>1080.0</v>
      </c>
      <c r="B399" s="63">
        <v>45052.0</v>
      </c>
      <c r="C399" s="296"/>
      <c r="D399" s="65" t="s">
        <v>13</v>
      </c>
      <c r="E399" s="66" t="s">
        <v>14</v>
      </c>
      <c r="F399" s="319" t="s">
        <v>15</v>
      </c>
      <c r="G399" s="298">
        <v>200.0</v>
      </c>
      <c r="H399" s="299">
        <v>96.0</v>
      </c>
      <c r="I399" s="299"/>
      <c r="J399" s="299"/>
      <c r="K399" s="298">
        <f t="shared" ref="K399:K405" si="44">G399*H399</f>
        <v>19200</v>
      </c>
      <c r="L399" s="320" t="s">
        <v>16</v>
      </c>
      <c r="M399" s="298">
        <v>200.0</v>
      </c>
      <c r="N399" s="73" t="s">
        <v>17</v>
      </c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</row>
    <row r="400" ht="15.75" customHeight="1">
      <c r="A400" s="37"/>
      <c r="B400" s="38"/>
      <c r="C400" s="38"/>
      <c r="D400" s="38"/>
      <c r="E400" s="38"/>
      <c r="F400" s="321" t="s">
        <v>18</v>
      </c>
      <c r="G400" s="281">
        <v>150.0</v>
      </c>
      <c r="H400" s="317">
        <v>47.0</v>
      </c>
      <c r="I400" s="317"/>
      <c r="J400" s="317"/>
      <c r="K400" s="281">
        <f t="shared" si="44"/>
        <v>7050</v>
      </c>
      <c r="L400" s="283" t="s">
        <v>19</v>
      </c>
      <c r="M400" s="281">
        <v>200.0</v>
      </c>
      <c r="N400" s="78">
        <f>K406-M406</f>
        <v>10330</v>
      </c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</row>
    <row r="401" ht="15.75" customHeight="1">
      <c r="A401" s="27"/>
      <c r="B401" s="28"/>
      <c r="C401" s="28"/>
      <c r="D401" s="28"/>
      <c r="E401" s="28"/>
      <c r="F401" s="322" t="s">
        <v>22</v>
      </c>
      <c r="G401" s="277">
        <v>200.0</v>
      </c>
      <c r="H401" s="285"/>
      <c r="I401" s="285"/>
      <c r="J401" s="285"/>
      <c r="K401" s="277">
        <f t="shared" si="44"/>
        <v>0</v>
      </c>
      <c r="L401" s="279" t="s">
        <v>21</v>
      </c>
      <c r="M401" s="286">
        <v>300.0</v>
      </c>
      <c r="N401" s="32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</row>
    <row r="402" ht="15.75" customHeight="1">
      <c r="A402" s="37"/>
      <c r="B402" s="38"/>
      <c r="C402" s="38"/>
      <c r="D402" s="38"/>
      <c r="E402" s="38"/>
      <c r="F402" s="321" t="s">
        <v>38</v>
      </c>
      <c r="G402" s="281">
        <v>150.0</v>
      </c>
      <c r="H402" s="282"/>
      <c r="I402" s="282"/>
      <c r="J402" s="282"/>
      <c r="K402" s="281">
        <f t="shared" si="44"/>
        <v>0</v>
      </c>
      <c r="L402" s="283" t="s">
        <v>23</v>
      </c>
      <c r="M402" s="284">
        <v>3500.0</v>
      </c>
      <c r="N402" s="79" t="s">
        <v>24</v>
      </c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</row>
    <row r="403" ht="15.75" customHeight="1">
      <c r="A403" s="27"/>
      <c r="B403" s="28"/>
      <c r="C403" s="28"/>
      <c r="D403" s="28"/>
      <c r="E403" s="28"/>
      <c r="F403" s="289" t="s">
        <v>25</v>
      </c>
      <c r="G403" s="277">
        <v>0.0</v>
      </c>
      <c r="H403" s="290">
        <v>1.0</v>
      </c>
      <c r="I403" s="290"/>
      <c r="J403" s="290"/>
      <c r="K403" s="277">
        <f t="shared" si="44"/>
        <v>0</v>
      </c>
      <c r="L403" s="279" t="s">
        <v>26</v>
      </c>
      <c r="M403" s="286">
        <v>8760.0</v>
      </c>
      <c r="N403" s="28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</row>
    <row r="404" ht="15.75" customHeight="1">
      <c r="A404" s="37"/>
      <c r="B404" s="38"/>
      <c r="C404" s="38"/>
      <c r="D404" s="38"/>
      <c r="E404" s="38"/>
      <c r="F404" s="287" t="s">
        <v>27</v>
      </c>
      <c r="G404" s="284">
        <v>100.0</v>
      </c>
      <c r="H404" s="288">
        <v>1.0</v>
      </c>
      <c r="I404" s="288"/>
      <c r="J404" s="288"/>
      <c r="K404" s="281">
        <f t="shared" si="44"/>
        <v>100</v>
      </c>
      <c r="L404" s="283" t="s">
        <v>28</v>
      </c>
      <c r="M404" s="284">
        <v>3060.0</v>
      </c>
      <c r="N404" s="38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</row>
    <row r="405" ht="15.75" customHeight="1">
      <c r="A405" s="27"/>
      <c r="B405" s="28"/>
      <c r="C405" s="28"/>
      <c r="D405" s="28"/>
      <c r="E405" s="54"/>
      <c r="F405" s="289" t="s">
        <v>29</v>
      </c>
      <c r="G405" s="277">
        <v>0.0</v>
      </c>
      <c r="H405" s="290">
        <v>1.0</v>
      </c>
      <c r="I405" s="290"/>
      <c r="J405" s="290"/>
      <c r="K405" s="277">
        <f t="shared" si="44"/>
        <v>0</v>
      </c>
      <c r="L405" s="279" t="s">
        <v>30</v>
      </c>
      <c r="M405" s="323"/>
      <c r="N405" s="5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</row>
    <row r="406" ht="15.75" customHeight="1">
      <c r="A406" s="37"/>
      <c r="B406" s="38"/>
      <c r="C406" s="38"/>
      <c r="D406" s="38"/>
      <c r="E406" s="90">
        <f>N415</f>
        <v>147929</v>
      </c>
      <c r="F406" s="311" t="s">
        <v>31</v>
      </c>
      <c r="G406" s="61"/>
      <c r="H406" s="51"/>
      <c r="I406" s="312"/>
      <c r="J406" s="312"/>
      <c r="K406" s="313">
        <f>SUM(K399:K404)</f>
        <v>26350</v>
      </c>
      <c r="L406" s="314" t="s">
        <v>32</v>
      </c>
      <c r="M406" s="313">
        <f>SUM(M399:M405)</f>
        <v>16020</v>
      </c>
      <c r="N406" s="78">
        <f>E406+K406-M406</f>
        <v>158259</v>
      </c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</row>
    <row r="407" ht="15.75" customHeight="1">
      <c r="A407" s="91"/>
      <c r="B407" s="54"/>
      <c r="C407" s="54"/>
      <c r="D407" s="54"/>
      <c r="E407" s="269" t="s">
        <v>33</v>
      </c>
      <c r="F407" s="258" t="s">
        <v>158</v>
      </c>
      <c r="G407" s="53"/>
      <c r="H407" s="53"/>
      <c r="I407" s="53"/>
      <c r="J407" s="53"/>
      <c r="K407" s="53"/>
      <c r="L407" s="53"/>
      <c r="M407" s="53"/>
      <c r="N407" s="5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</row>
    <row r="408" ht="15.75" customHeight="1">
      <c r="A408" s="14">
        <v>1079.0</v>
      </c>
      <c r="B408" s="15">
        <v>45045.0</v>
      </c>
      <c r="C408" s="271"/>
      <c r="D408" s="93" t="s">
        <v>159</v>
      </c>
      <c r="E408" s="18" t="s">
        <v>14</v>
      </c>
      <c r="F408" s="272" t="s">
        <v>15</v>
      </c>
      <c r="G408" s="273">
        <v>200.0</v>
      </c>
      <c r="H408" s="274">
        <v>77.0</v>
      </c>
      <c r="I408" s="274"/>
      <c r="J408" s="274"/>
      <c r="K408" s="273">
        <f t="shared" ref="K408:K414" si="45">G408*H408</f>
        <v>15400</v>
      </c>
      <c r="L408" s="275" t="s">
        <v>16</v>
      </c>
      <c r="M408" s="273">
        <v>200.0</v>
      </c>
      <c r="N408" s="25" t="s">
        <v>17</v>
      </c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</row>
    <row r="409" ht="15.75" customHeight="1">
      <c r="A409" s="27"/>
      <c r="B409" s="28"/>
      <c r="C409" s="28"/>
      <c r="D409" s="28"/>
      <c r="E409" s="28"/>
      <c r="F409" s="276" t="s">
        <v>18</v>
      </c>
      <c r="G409" s="277">
        <v>150.0</v>
      </c>
      <c r="H409" s="278">
        <v>40.0</v>
      </c>
      <c r="I409" s="278"/>
      <c r="J409" s="278"/>
      <c r="K409" s="277">
        <f t="shared" si="45"/>
        <v>6000</v>
      </c>
      <c r="L409" s="279" t="s">
        <v>19</v>
      </c>
      <c r="M409" s="277">
        <v>200.0</v>
      </c>
      <c r="N409" s="35">
        <f>K415-M415</f>
        <v>6970</v>
      </c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</row>
    <row r="410" ht="15.75" customHeight="1">
      <c r="A410" s="37"/>
      <c r="B410" s="38"/>
      <c r="C410" s="38"/>
      <c r="D410" s="38"/>
      <c r="E410" s="38"/>
      <c r="F410" s="280" t="s">
        <v>22</v>
      </c>
      <c r="G410" s="281">
        <v>200.0</v>
      </c>
      <c r="H410" s="282"/>
      <c r="I410" s="282"/>
      <c r="J410" s="282"/>
      <c r="K410" s="281">
        <f t="shared" si="45"/>
        <v>0</v>
      </c>
      <c r="L410" s="283" t="s">
        <v>21</v>
      </c>
      <c r="M410" s="284">
        <v>400.0</v>
      </c>
      <c r="N410" s="41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</row>
    <row r="411" ht="15.75" customHeight="1">
      <c r="A411" s="27"/>
      <c r="B411" s="28"/>
      <c r="C411" s="28"/>
      <c r="D411" s="28"/>
      <c r="E411" s="28"/>
      <c r="F411" s="276" t="s">
        <v>38</v>
      </c>
      <c r="G411" s="277">
        <v>150.0</v>
      </c>
      <c r="H411" s="285"/>
      <c r="I411" s="285"/>
      <c r="J411" s="285"/>
      <c r="K411" s="277">
        <f t="shared" si="45"/>
        <v>0</v>
      </c>
      <c r="L411" s="279" t="s">
        <v>23</v>
      </c>
      <c r="M411" s="286">
        <v>4000.0</v>
      </c>
      <c r="N411" s="46" t="s">
        <v>24</v>
      </c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</row>
    <row r="412" ht="15.75" customHeight="1">
      <c r="A412" s="37"/>
      <c r="B412" s="38"/>
      <c r="C412" s="38"/>
      <c r="D412" s="38"/>
      <c r="E412" s="38"/>
      <c r="F412" s="287" t="s">
        <v>25</v>
      </c>
      <c r="G412" s="281">
        <v>0.0</v>
      </c>
      <c r="H412" s="288">
        <v>1.0</v>
      </c>
      <c r="I412" s="288"/>
      <c r="J412" s="288"/>
      <c r="K412" s="281">
        <f t="shared" si="45"/>
        <v>0</v>
      </c>
      <c r="L412" s="283" t="s">
        <v>26</v>
      </c>
      <c r="M412" s="284">
        <v>7715.0</v>
      </c>
      <c r="N412" s="38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</row>
    <row r="413" ht="15.75" customHeight="1">
      <c r="A413" s="27"/>
      <c r="B413" s="28"/>
      <c r="C413" s="28"/>
      <c r="D413" s="28"/>
      <c r="E413" s="28"/>
      <c r="F413" s="289" t="s">
        <v>27</v>
      </c>
      <c r="G413" s="277">
        <v>0.0</v>
      </c>
      <c r="H413" s="290">
        <v>1.0</v>
      </c>
      <c r="I413" s="290"/>
      <c r="J413" s="290"/>
      <c r="K413" s="277">
        <f t="shared" si="45"/>
        <v>0</v>
      </c>
      <c r="L413" s="279" t="s">
        <v>28</v>
      </c>
      <c r="M413" s="286">
        <v>1915.0</v>
      </c>
      <c r="N413" s="28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</row>
    <row r="414" ht="15.75" customHeight="1">
      <c r="A414" s="37"/>
      <c r="B414" s="38"/>
      <c r="C414" s="38"/>
      <c r="D414" s="38"/>
      <c r="E414" s="51"/>
      <c r="F414" s="287" t="s">
        <v>29</v>
      </c>
      <c r="G414" s="281">
        <v>0.0</v>
      </c>
      <c r="H414" s="288">
        <v>1.0</v>
      </c>
      <c r="I414" s="288"/>
      <c r="J414" s="288"/>
      <c r="K414" s="281">
        <f t="shared" si="45"/>
        <v>0</v>
      </c>
      <c r="L414" s="283" t="s">
        <v>30</v>
      </c>
      <c r="M414" s="291"/>
      <c r="N414" s="51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</row>
    <row r="415" ht="15.75" customHeight="1">
      <c r="A415" s="27"/>
      <c r="B415" s="28"/>
      <c r="C415" s="28"/>
      <c r="D415" s="28"/>
      <c r="E415" s="56">
        <f>N424</f>
        <v>140959</v>
      </c>
      <c r="F415" s="292" t="s">
        <v>31</v>
      </c>
      <c r="G415" s="53"/>
      <c r="H415" s="54"/>
      <c r="I415" s="293"/>
      <c r="J415" s="293"/>
      <c r="K415" s="294">
        <f>SUM(K408:K413)</f>
        <v>21400</v>
      </c>
      <c r="L415" s="295" t="s">
        <v>32</v>
      </c>
      <c r="M415" s="294">
        <f>SUM(M408:M414)</f>
        <v>14430</v>
      </c>
      <c r="N415" s="35">
        <f>E415+K415-M415</f>
        <v>147929</v>
      </c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</row>
    <row r="416" ht="15.75" customHeight="1">
      <c r="A416" s="58"/>
      <c r="B416" s="51"/>
      <c r="C416" s="51"/>
      <c r="D416" s="51"/>
      <c r="E416" s="266" t="s">
        <v>33</v>
      </c>
      <c r="F416" s="261" t="s">
        <v>160</v>
      </c>
      <c r="G416" s="61"/>
      <c r="H416" s="61"/>
      <c r="I416" s="61"/>
      <c r="J416" s="61"/>
      <c r="K416" s="61"/>
      <c r="L416" s="61"/>
      <c r="M416" s="61"/>
      <c r="N416" s="51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</row>
    <row r="417" ht="15.75" customHeight="1">
      <c r="A417" s="62">
        <v>1078.0</v>
      </c>
      <c r="B417" s="63">
        <v>45038.0</v>
      </c>
      <c r="C417" s="296"/>
      <c r="D417" s="65" t="s">
        <v>161</v>
      </c>
      <c r="E417" s="66" t="s">
        <v>14</v>
      </c>
      <c r="F417" s="319" t="s">
        <v>15</v>
      </c>
      <c r="G417" s="298">
        <v>200.0</v>
      </c>
      <c r="H417" s="299">
        <v>97.0</v>
      </c>
      <c r="I417" s="299"/>
      <c r="J417" s="299"/>
      <c r="K417" s="298">
        <f t="shared" ref="K417:K423" si="46">G417*H417</f>
        <v>19400</v>
      </c>
      <c r="L417" s="320" t="s">
        <v>16</v>
      </c>
      <c r="M417" s="298">
        <v>200.0</v>
      </c>
      <c r="N417" s="73" t="s">
        <v>17</v>
      </c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</row>
    <row r="418" ht="15.75" customHeight="1">
      <c r="A418" s="37"/>
      <c r="B418" s="38"/>
      <c r="C418" s="38"/>
      <c r="D418" s="38"/>
      <c r="E418" s="38"/>
      <c r="F418" s="321" t="s">
        <v>18</v>
      </c>
      <c r="G418" s="281">
        <v>150.0</v>
      </c>
      <c r="H418" s="317">
        <v>41.0</v>
      </c>
      <c r="I418" s="317"/>
      <c r="J418" s="317"/>
      <c r="K418" s="281">
        <f t="shared" si="46"/>
        <v>6150</v>
      </c>
      <c r="L418" s="283" t="s">
        <v>19</v>
      </c>
      <c r="M418" s="281">
        <v>200.0</v>
      </c>
      <c r="N418" s="78">
        <f>K424-M424</f>
        <v>12565</v>
      </c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</row>
    <row r="419" ht="15.75" customHeight="1">
      <c r="A419" s="27"/>
      <c r="B419" s="28"/>
      <c r="C419" s="28"/>
      <c r="D419" s="28"/>
      <c r="E419" s="28"/>
      <c r="F419" s="322" t="s">
        <v>22</v>
      </c>
      <c r="G419" s="277">
        <v>200.0</v>
      </c>
      <c r="H419" s="285"/>
      <c r="I419" s="285"/>
      <c r="J419" s="285"/>
      <c r="K419" s="277">
        <f t="shared" si="46"/>
        <v>0</v>
      </c>
      <c r="L419" s="279" t="s">
        <v>21</v>
      </c>
      <c r="M419" s="286">
        <v>400.0</v>
      </c>
      <c r="N419" s="32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</row>
    <row r="420" ht="15.75" customHeight="1">
      <c r="A420" s="37"/>
      <c r="B420" s="38"/>
      <c r="C420" s="38"/>
      <c r="D420" s="38"/>
      <c r="E420" s="38"/>
      <c r="F420" s="321" t="s">
        <v>38</v>
      </c>
      <c r="G420" s="281">
        <v>150.0</v>
      </c>
      <c r="H420" s="282"/>
      <c r="I420" s="282"/>
      <c r="J420" s="282"/>
      <c r="K420" s="281">
        <f t="shared" si="46"/>
        <v>0</v>
      </c>
      <c r="L420" s="283" t="s">
        <v>23</v>
      </c>
      <c r="M420" s="284">
        <v>3500.0</v>
      </c>
      <c r="N420" s="79" t="s">
        <v>24</v>
      </c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</row>
    <row r="421" ht="15.75" customHeight="1">
      <c r="A421" s="27"/>
      <c r="B421" s="28"/>
      <c r="C421" s="28"/>
      <c r="D421" s="28"/>
      <c r="E421" s="28"/>
      <c r="F421" s="289" t="s">
        <v>25</v>
      </c>
      <c r="G421" s="277">
        <v>0.0</v>
      </c>
      <c r="H421" s="290">
        <v>1.0</v>
      </c>
      <c r="I421" s="290"/>
      <c r="J421" s="290"/>
      <c r="K421" s="277">
        <f t="shared" si="46"/>
        <v>0</v>
      </c>
      <c r="L421" s="279" t="s">
        <v>26</v>
      </c>
      <c r="M421" s="286">
        <v>8100.0</v>
      </c>
      <c r="N421" s="28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</row>
    <row r="422" ht="15.75" customHeight="1">
      <c r="A422" s="37"/>
      <c r="B422" s="38"/>
      <c r="C422" s="38"/>
      <c r="D422" s="38"/>
      <c r="E422" s="38"/>
      <c r="F422" s="287" t="s">
        <v>27</v>
      </c>
      <c r="G422" s="281">
        <v>0.0</v>
      </c>
      <c r="H422" s="288">
        <v>1.0</v>
      </c>
      <c r="I422" s="288"/>
      <c r="J422" s="288"/>
      <c r="K422" s="281">
        <f t="shared" si="46"/>
        <v>0</v>
      </c>
      <c r="L422" s="283" t="s">
        <v>28</v>
      </c>
      <c r="M422" s="284">
        <v>585.0</v>
      </c>
      <c r="N422" s="38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</row>
    <row r="423" ht="15.75" customHeight="1">
      <c r="A423" s="27"/>
      <c r="B423" s="28"/>
      <c r="C423" s="28"/>
      <c r="D423" s="28"/>
      <c r="E423" s="54"/>
      <c r="F423" s="289" t="s">
        <v>29</v>
      </c>
      <c r="G423" s="277">
        <v>0.0</v>
      </c>
      <c r="H423" s="290">
        <v>1.0</v>
      </c>
      <c r="I423" s="290"/>
      <c r="J423" s="290"/>
      <c r="K423" s="277">
        <f t="shared" si="46"/>
        <v>0</v>
      </c>
      <c r="L423" s="279" t="s">
        <v>30</v>
      </c>
      <c r="M423" s="323"/>
      <c r="N423" s="54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</row>
    <row r="424" ht="15.75" customHeight="1">
      <c r="A424" s="37"/>
      <c r="B424" s="38"/>
      <c r="C424" s="38"/>
      <c r="D424" s="38"/>
      <c r="E424" s="90">
        <f>N433</f>
        <v>128394</v>
      </c>
      <c r="F424" s="311" t="s">
        <v>31</v>
      </c>
      <c r="G424" s="61"/>
      <c r="H424" s="51"/>
      <c r="I424" s="312"/>
      <c r="J424" s="312"/>
      <c r="K424" s="313">
        <f>SUM(K417:K422)</f>
        <v>25550</v>
      </c>
      <c r="L424" s="314" t="s">
        <v>32</v>
      </c>
      <c r="M424" s="313">
        <f>SUM(M417:M423)</f>
        <v>12985</v>
      </c>
      <c r="N424" s="78">
        <f>E424+K424-M424</f>
        <v>140959</v>
      </c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</row>
    <row r="425" ht="15.75" customHeight="1">
      <c r="A425" s="91"/>
      <c r="B425" s="54"/>
      <c r="C425" s="54"/>
      <c r="D425" s="54"/>
      <c r="E425" s="269" t="s">
        <v>33</v>
      </c>
      <c r="F425" s="258" t="s">
        <v>162</v>
      </c>
      <c r="G425" s="53"/>
      <c r="H425" s="53"/>
      <c r="I425" s="53"/>
      <c r="J425" s="53"/>
      <c r="K425" s="53"/>
      <c r="L425" s="53"/>
      <c r="M425" s="53"/>
      <c r="N425" s="54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</row>
    <row r="426" ht="15.75" customHeight="1">
      <c r="A426" s="14">
        <v>1077.0</v>
      </c>
      <c r="B426" s="324">
        <v>45031.0</v>
      </c>
      <c r="C426" s="325"/>
      <c r="D426" s="14" t="s">
        <v>62</v>
      </c>
      <c r="E426" s="326" t="s">
        <v>14</v>
      </c>
      <c r="F426" s="327" t="s">
        <v>15</v>
      </c>
      <c r="G426" s="328">
        <v>200.0</v>
      </c>
      <c r="H426" s="329">
        <v>64.0</v>
      </c>
      <c r="I426" s="329"/>
      <c r="J426" s="329"/>
      <c r="K426" s="328">
        <f t="shared" ref="K426:K432" si="47">G426*H426</f>
        <v>12800</v>
      </c>
      <c r="L426" s="330" t="s">
        <v>16</v>
      </c>
      <c r="M426" s="328">
        <v>200.0</v>
      </c>
      <c r="N426" s="331" t="s">
        <v>17</v>
      </c>
      <c r="O426" s="332"/>
      <c r="P426" s="332"/>
      <c r="Q426" s="332"/>
      <c r="R426" s="332"/>
      <c r="S426" s="332"/>
      <c r="T426" s="332"/>
      <c r="U426" s="332"/>
      <c r="V426" s="332"/>
      <c r="W426" s="332"/>
      <c r="X426" s="332"/>
      <c r="Y426" s="332"/>
      <c r="Z426" s="332"/>
      <c r="AA426" s="332"/>
      <c r="AB426" s="332"/>
      <c r="AC426" s="332"/>
    </row>
    <row r="427" ht="15.75" customHeight="1">
      <c r="A427" s="27"/>
      <c r="B427" s="27"/>
      <c r="C427" s="27"/>
      <c r="D427" s="27"/>
      <c r="E427" s="27"/>
      <c r="F427" s="333" t="s">
        <v>18</v>
      </c>
      <c r="G427" s="334">
        <v>150.0</v>
      </c>
      <c r="H427" s="335">
        <v>37.0</v>
      </c>
      <c r="I427" s="335"/>
      <c r="J427" s="335"/>
      <c r="K427" s="334">
        <f t="shared" si="47"/>
        <v>5550</v>
      </c>
      <c r="L427" s="336" t="s">
        <v>19</v>
      </c>
      <c r="M427" s="334">
        <v>200.0</v>
      </c>
      <c r="N427" s="337">
        <f>K433-M433</f>
        <v>7060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ht="15.75" customHeight="1">
      <c r="A428" s="37"/>
      <c r="B428" s="37"/>
      <c r="C428" s="37"/>
      <c r="D428" s="37"/>
      <c r="E428" s="37"/>
      <c r="F428" s="327" t="s">
        <v>22</v>
      </c>
      <c r="G428" s="328">
        <v>200.0</v>
      </c>
      <c r="H428" s="330"/>
      <c r="I428" s="330"/>
      <c r="J428" s="330"/>
      <c r="K428" s="328">
        <f t="shared" si="47"/>
        <v>0</v>
      </c>
      <c r="L428" s="330" t="s">
        <v>21</v>
      </c>
      <c r="M428" s="338">
        <v>300.0</v>
      </c>
      <c r="N428" s="339"/>
      <c r="O428" s="332"/>
      <c r="P428" s="332"/>
      <c r="Q428" s="332"/>
      <c r="R428" s="332"/>
      <c r="S428" s="332"/>
      <c r="T428" s="332"/>
      <c r="U428" s="332"/>
      <c r="V428" s="332"/>
      <c r="W428" s="332"/>
      <c r="X428" s="332"/>
      <c r="Y428" s="332"/>
      <c r="Z428" s="332"/>
      <c r="AA428" s="332"/>
      <c r="AB428" s="332"/>
      <c r="AC428" s="332"/>
    </row>
    <row r="429" ht="15.75" customHeight="1">
      <c r="A429" s="27"/>
      <c r="B429" s="27"/>
      <c r="C429" s="27"/>
      <c r="D429" s="27"/>
      <c r="E429" s="27"/>
      <c r="F429" s="333" t="s">
        <v>38</v>
      </c>
      <c r="G429" s="334">
        <v>150.0</v>
      </c>
      <c r="H429" s="336"/>
      <c r="I429" s="336"/>
      <c r="J429" s="336"/>
      <c r="K429" s="334">
        <f t="shared" si="47"/>
        <v>0</v>
      </c>
      <c r="L429" s="336" t="s">
        <v>23</v>
      </c>
      <c r="M429" s="340">
        <v>3500.0</v>
      </c>
      <c r="N429" s="341" t="s">
        <v>24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ht="15.75" customHeight="1">
      <c r="A430" s="37"/>
      <c r="B430" s="37"/>
      <c r="C430" s="37"/>
      <c r="D430" s="37"/>
      <c r="E430" s="37"/>
      <c r="F430" s="342" t="s">
        <v>25</v>
      </c>
      <c r="G430" s="328">
        <v>0.0</v>
      </c>
      <c r="H430" s="330">
        <v>1.0</v>
      </c>
      <c r="I430" s="330"/>
      <c r="J430" s="330"/>
      <c r="K430" s="328">
        <f t="shared" si="47"/>
        <v>0</v>
      </c>
      <c r="L430" s="330" t="s">
        <v>26</v>
      </c>
      <c r="M430" s="338">
        <v>6430.0</v>
      </c>
      <c r="N430" s="37"/>
      <c r="O430" s="332"/>
      <c r="P430" s="332"/>
      <c r="Q430" s="332"/>
      <c r="R430" s="332"/>
      <c r="S430" s="332"/>
      <c r="T430" s="332"/>
      <c r="U430" s="332"/>
      <c r="V430" s="332"/>
      <c r="W430" s="332"/>
      <c r="X430" s="332"/>
      <c r="Y430" s="332"/>
      <c r="Z430" s="332"/>
      <c r="AA430" s="332"/>
      <c r="AB430" s="332"/>
      <c r="AC430" s="332"/>
    </row>
    <row r="431" ht="15.75" customHeight="1">
      <c r="A431" s="27"/>
      <c r="B431" s="27"/>
      <c r="C431" s="27"/>
      <c r="D431" s="27"/>
      <c r="E431" s="27"/>
      <c r="F431" s="343" t="s">
        <v>27</v>
      </c>
      <c r="G431" s="334">
        <v>0.0</v>
      </c>
      <c r="H431" s="336">
        <v>1.0</v>
      </c>
      <c r="I431" s="336"/>
      <c r="J431" s="336"/>
      <c r="K431" s="334">
        <f t="shared" si="47"/>
        <v>0</v>
      </c>
      <c r="L431" s="336" t="s">
        <v>28</v>
      </c>
      <c r="M431" s="340">
        <v>660.0</v>
      </c>
      <c r="N431" s="27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ht="15.75" customHeight="1">
      <c r="A432" s="37"/>
      <c r="B432" s="37"/>
      <c r="C432" s="37"/>
      <c r="D432" s="37"/>
      <c r="E432" s="58"/>
      <c r="F432" s="342" t="s">
        <v>29</v>
      </c>
      <c r="G432" s="328">
        <v>0.0</v>
      </c>
      <c r="H432" s="330">
        <v>1.0</v>
      </c>
      <c r="I432" s="330"/>
      <c r="J432" s="330"/>
      <c r="K432" s="328">
        <f t="shared" si="47"/>
        <v>0</v>
      </c>
      <c r="L432" s="330" t="s">
        <v>30</v>
      </c>
      <c r="M432" s="328"/>
      <c r="N432" s="58"/>
      <c r="O432" s="332"/>
      <c r="P432" s="332"/>
      <c r="Q432" s="332"/>
      <c r="R432" s="332"/>
      <c r="S432" s="332"/>
      <c r="T432" s="332"/>
      <c r="U432" s="332"/>
      <c r="V432" s="332"/>
      <c r="W432" s="332"/>
      <c r="X432" s="332"/>
      <c r="Y432" s="332"/>
      <c r="Z432" s="332"/>
      <c r="AA432" s="332"/>
      <c r="AB432" s="332"/>
      <c r="AC432" s="332"/>
    </row>
    <row r="433" ht="15.75" customHeight="1">
      <c r="A433" s="27"/>
      <c r="B433" s="27"/>
      <c r="C433" s="27"/>
      <c r="D433" s="27"/>
      <c r="E433" s="344">
        <f>N442</f>
        <v>121334</v>
      </c>
      <c r="F433" s="345" t="s">
        <v>31</v>
      </c>
      <c r="G433" s="316"/>
      <c r="H433" s="11"/>
      <c r="I433" s="346"/>
      <c r="J433" s="346"/>
      <c r="K433" s="347">
        <f>SUM(K426:K431)</f>
        <v>18350</v>
      </c>
      <c r="L433" s="346" t="s">
        <v>32</v>
      </c>
      <c r="M433" s="347">
        <f>SUM(M426:M432)</f>
        <v>11290</v>
      </c>
      <c r="N433" s="337">
        <f>E433+K433-M433</f>
        <v>128394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ht="15.75" customHeight="1">
      <c r="A434" s="58"/>
      <c r="B434" s="58"/>
      <c r="C434" s="58"/>
      <c r="D434" s="58"/>
      <c r="E434" s="348" t="s">
        <v>33</v>
      </c>
      <c r="F434" s="349" t="s">
        <v>163</v>
      </c>
      <c r="G434" s="6"/>
      <c r="H434" s="6"/>
      <c r="I434" s="6"/>
      <c r="J434" s="6"/>
      <c r="K434" s="6"/>
      <c r="L434" s="6"/>
      <c r="M434" s="6"/>
      <c r="N434" s="7"/>
      <c r="O434" s="332"/>
      <c r="P434" s="332"/>
      <c r="Q434" s="332"/>
      <c r="R434" s="332"/>
      <c r="S434" s="332"/>
      <c r="T434" s="332"/>
      <c r="U434" s="332"/>
      <c r="V434" s="332"/>
      <c r="W434" s="332"/>
      <c r="X434" s="332"/>
      <c r="Y434" s="332"/>
      <c r="Z434" s="332"/>
      <c r="AA434" s="332"/>
      <c r="AB434" s="332"/>
      <c r="AC434" s="332"/>
    </row>
    <row r="435" ht="15.75" customHeight="1">
      <c r="A435" s="350">
        <v>1076.0</v>
      </c>
      <c r="B435" s="351">
        <v>45024.0</v>
      </c>
      <c r="C435" s="352"/>
      <c r="D435" s="353" t="s">
        <v>68</v>
      </c>
      <c r="E435" s="354" t="s">
        <v>14</v>
      </c>
      <c r="F435" s="355" t="s">
        <v>15</v>
      </c>
      <c r="G435" s="334">
        <v>200.0</v>
      </c>
      <c r="H435" s="335">
        <v>98.0</v>
      </c>
      <c r="I435" s="335"/>
      <c r="J435" s="335"/>
      <c r="K435" s="334">
        <f t="shared" ref="K435:K441" si="48">G435*H435</f>
        <v>19600</v>
      </c>
      <c r="L435" s="336" t="s">
        <v>16</v>
      </c>
      <c r="M435" s="334">
        <v>200.0</v>
      </c>
      <c r="N435" s="12" t="s">
        <v>17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ht="15.75" customHeight="1">
      <c r="A436" s="37"/>
      <c r="B436" s="37"/>
      <c r="C436" s="37"/>
      <c r="D436" s="37"/>
      <c r="E436" s="37"/>
      <c r="F436" s="356" t="s">
        <v>18</v>
      </c>
      <c r="G436" s="328">
        <v>150.0</v>
      </c>
      <c r="H436" s="329">
        <v>54.0</v>
      </c>
      <c r="I436" s="329"/>
      <c r="J436" s="329"/>
      <c r="K436" s="328">
        <f t="shared" si="48"/>
        <v>8100</v>
      </c>
      <c r="L436" s="330" t="s">
        <v>19</v>
      </c>
      <c r="M436" s="328">
        <v>200.0</v>
      </c>
      <c r="N436" s="357">
        <f>K442-M442</f>
        <v>11610</v>
      </c>
      <c r="O436" s="358"/>
      <c r="P436" s="358"/>
      <c r="Q436" s="358"/>
      <c r="R436" s="358"/>
      <c r="S436" s="358"/>
      <c r="T436" s="358"/>
      <c r="U436" s="358"/>
      <c r="V436" s="358"/>
      <c r="W436" s="358"/>
      <c r="X436" s="358"/>
      <c r="Y436" s="358"/>
      <c r="Z436" s="358"/>
      <c r="AA436" s="358"/>
      <c r="AB436" s="358"/>
      <c r="AC436" s="358"/>
    </row>
    <row r="437" ht="15.75" customHeight="1">
      <c r="A437" s="27"/>
      <c r="B437" s="27"/>
      <c r="C437" s="27"/>
      <c r="D437" s="27"/>
      <c r="E437" s="27"/>
      <c r="F437" s="355" t="s">
        <v>22</v>
      </c>
      <c r="G437" s="334">
        <v>200.0</v>
      </c>
      <c r="H437" s="336"/>
      <c r="I437" s="336"/>
      <c r="J437" s="336"/>
      <c r="K437" s="334">
        <f t="shared" si="48"/>
        <v>0</v>
      </c>
      <c r="L437" s="336" t="s">
        <v>21</v>
      </c>
      <c r="M437" s="334">
        <v>350.0</v>
      </c>
      <c r="N437" s="359"/>
      <c r="O437" s="360"/>
      <c r="P437" s="360"/>
      <c r="Q437" s="360"/>
      <c r="R437" s="360"/>
      <c r="S437" s="360"/>
      <c r="T437" s="360"/>
      <c r="U437" s="360"/>
      <c r="V437" s="360"/>
      <c r="W437" s="360"/>
      <c r="X437" s="360"/>
      <c r="Y437" s="360"/>
      <c r="Z437" s="360"/>
      <c r="AA437" s="360"/>
      <c r="AB437" s="360"/>
      <c r="AC437" s="360"/>
    </row>
    <row r="438" ht="15.75" customHeight="1">
      <c r="A438" s="37"/>
      <c r="B438" s="37"/>
      <c r="C438" s="37"/>
      <c r="D438" s="37"/>
      <c r="E438" s="37"/>
      <c r="F438" s="356" t="s">
        <v>38</v>
      </c>
      <c r="G438" s="328">
        <v>150.0</v>
      </c>
      <c r="H438" s="330"/>
      <c r="I438" s="330"/>
      <c r="J438" s="330"/>
      <c r="K438" s="328">
        <f t="shared" si="48"/>
        <v>0</v>
      </c>
      <c r="L438" s="330" t="s">
        <v>23</v>
      </c>
      <c r="M438" s="328">
        <v>4000.0</v>
      </c>
      <c r="N438" s="361" t="s">
        <v>24</v>
      </c>
      <c r="O438" s="362"/>
      <c r="P438" s="362"/>
      <c r="Q438" s="362"/>
      <c r="R438" s="362"/>
      <c r="S438" s="362"/>
      <c r="T438" s="362"/>
      <c r="U438" s="362"/>
      <c r="V438" s="362"/>
      <c r="W438" s="362"/>
      <c r="X438" s="362"/>
      <c r="Y438" s="362"/>
      <c r="Z438" s="362"/>
      <c r="AA438" s="362"/>
      <c r="AB438" s="362"/>
      <c r="AC438" s="362"/>
    </row>
    <row r="439" ht="15.75" customHeight="1">
      <c r="A439" s="27"/>
      <c r="B439" s="27"/>
      <c r="C439" s="27"/>
      <c r="D439" s="27"/>
      <c r="E439" s="27"/>
      <c r="F439" s="343" t="s">
        <v>25</v>
      </c>
      <c r="G439" s="334">
        <v>0.0</v>
      </c>
      <c r="H439" s="336">
        <v>1.0</v>
      </c>
      <c r="I439" s="336"/>
      <c r="J439" s="336"/>
      <c r="K439" s="334">
        <f t="shared" si="48"/>
        <v>0</v>
      </c>
      <c r="L439" s="336" t="s">
        <v>26</v>
      </c>
      <c r="M439" s="340">
        <v>9250.0</v>
      </c>
      <c r="N439" s="27"/>
      <c r="O439" s="363"/>
      <c r="P439" s="363"/>
      <c r="Q439" s="363"/>
      <c r="R439" s="363"/>
      <c r="S439" s="363"/>
      <c r="T439" s="363"/>
      <c r="U439" s="363"/>
      <c r="V439" s="363"/>
      <c r="W439" s="363"/>
      <c r="X439" s="363"/>
      <c r="Y439" s="363"/>
      <c r="Z439" s="363"/>
      <c r="AA439" s="363"/>
      <c r="AB439" s="363"/>
      <c r="AC439" s="363"/>
    </row>
    <row r="440" ht="15.75" customHeight="1">
      <c r="A440" s="37"/>
      <c r="B440" s="37"/>
      <c r="C440" s="37"/>
      <c r="D440" s="37"/>
      <c r="E440" s="37"/>
      <c r="F440" s="342" t="s">
        <v>27</v>
      </c>
      <c r="G440" s="328">
        <v>0.0</v>
      </c>
      <c r="H440" s="330">
        <v>1.0</v>
      </c>
      <c r="I440" s="330"/>
      <c r="J440" s="330"/>
      <c r="K440" s="328">
        <f t="shared" si="48"/>
        <v>0</v>
      </c>
      <c r="L440" s="330" t="s">
        <v>28</v>
      </c>
      <c r="M440" s="338">
        <v>2090.0</v>
      </c>
      <c r="N440" s="37"/>
      <c r="O440" s="362"/>
      <c r="P440" s="362"/>
      <c r="Q440" s="362"/>
      <c r="R440" s="362"/>
      <c r="S440" s="362"/>
      <c r="T440" s="362"/>
      <c r="U440" s="362"/>
      <c r="V440" s="362"/>
      <c r="W440" s="362"/>
      <c r="X440" s="362"/>
      <c r="Y440" s="362"/>
      <c r="Z440" s="362"/>
      <c r="AA440" s="362"/>
      <c r="AB440" s="362"/>
      <c r="AC440" s="362"/>
    </row>
    <row r="441" ht="15.75" customHeight="1">
      <c r="A441" s="27"/>
      <c r="B441" s="27"/>
      <c r="C441" s="27"/>
      <c r="D441" s="27"/>
      <c r="E441" s="91"/>
      <c r="F441" s="343" t="s">
        <v>29</v>
      </c>
      <c r="G441" s="334">
        <v>0.0</v>
      </c>
      <c r="H441" s="336">
        <v>1.0</v>
      </c>
      <c r="I441" s="336"/>
      <c r="J441" s="336"/>
      <c r="K441" s="334">
        <f t="shared" si="48"/>
        <v>0</v>
      </c>
      <c r="L441" s="336" t="s">
        <v>30</v>
      </c>
      <c r="M441" s="334"/>
      <c r="N441" s="91"/>
      <c r="O441" s="363"/>
      <c r="P441" s="363"/>
      <c r="Q441" s="363"/>
      <c r="R441" s="363"/>
      <c r="S441" s="363"/>
      <c r="T441" s="363"/>
      <c r="U441" s="363"/>
      <c r="V441" s="363"/>
      <c r="W441" s="363"/>
      <c r="X441" s="363"/>
      <c r="Y441" s="363"/>
      <c r="Z441" s="363"/>
      <c r="AA441" s="363"/>
      <c r="AB441" s="363"/>
      <c r="AC441" s="363"/>
    </row>
    <row r="442" ht="15.75" customHeight="1">
      <c r="A442" s="37"/>
      <c r="B442" s="37"/>
      <c r="C442" s="37"/>
      <c r="D442" s="37"/>
      <c r="E442" s="364">
        <f>N451</f>
        <v>109724</v>
      </c>
      <c r="F442" s="365" t="s">
        <v>31</v>
      </c>
      <c r="G442" s="6"/>
      <c r="H442" s="7"/>
      <c r="I442" s="348"/>
      <c r="J442" s="348"/>
      <c r="K442" s="366">
        <f>SUM(K435:K440)</f>
        <v>27700</v>
      </c>
      <c r="L442" s="348" t="s">
        <v>32</v>
      </c>
      <c r="M442" s="366">
        <f>SUM(M435:M441)</f>
        <v>16090</v>
      </c>
      <c r="N442" s="357">
        <f>E442+K442-M442</f>
        <v>121334</v>
      </c>
      <c r="O442" s="367"/>
      <c r="P442" s="367"/>
      <c r="Q442" s="367"/>
      <c r="R442" s="367"/>
      <c r="S442" s="367"/>
      <c r="T442" s="367"/>
      <c r="U442" s="367"/>
      <c r="V442" s="367"/>
      <c r="W442" s="367"/>
      <c r="X442" s="367"/>
      <c r="Y442" s="367"/>
      <c r="Z442" s="367"/>
      <c r="AA442" s="367"/>
      <c r="AB442" s="367"/>
      <c r="AC442" s="367"/>
    </row>
    <row r="443" ht="55.5" customHeight="1">
      <c r="A443" s="91"/>
      <c r="B443" s="91"/>
      <c r="C443" s="91"/>
      <c r="D443" s="91"/>
      <c r="E443" s="346" t="s">
        <v>33</v>
      </c>
      <c r="F443" s="315" t="s">
        <v>164</v>
      </c>
      <c r="G443" s="316"/>
      <c r="H443" s="316"/>
      <c r="I443" s="316"/>
      <c r="J443" s="316"/>
      <c r="K443" s="316"/>
      <c r="L443" s="316"/>
      <c r="M443" s="316"/>
      <c r="N443" s="11"/>
      <c r="O443" s="368"/>
      <c r="P443" s="368"/>
      <c r="Q443" s="368"/>
      <c r="R443" s="368"/>
      <c r="S443" s="368"/>
      <c r="T443" s="368"/>
      <c r="U443" s="368"/>
      <c r="V443" s="368"/>
      <c r="W443" s="368"/>
      <c r="X443" s="368"/>
      <c r="Y443" s="368"/>
      <c r="Z443" s="368"/>
      <c r="AA443" s="368"/>
      <c r="AB443" s="368"/>
      <c r="AC443" s="368"/>
    </row>
    <row r="444" ht="15.75" customHeight="1">
      <c r="A444" s="369">
        <v>1075.0</v>
      </c>
      <c r="B444" s="370">
        <v>45017.0</v>
      </c>
      <c r="C444" s="325"/>
      <c r="D444" s="369" t="s">
        <v>165</v>
      </c>
      <c r="E444" s="326" t="s">
        <v>14</v>
      </c>
      <c r="F444" s="327" t="s">
        <v>15</v>
      </c>
      <c r="G444" s="328">
        <v>200.0</v>
      </c>
      <c r="H444" s="329">
        <v>89.0</v>
      </c>
      <c r="I444" s="329"/>
      <c r="J444" s="329"/>
      <c r="K444" s="328">
        <f t="shared" ref="K444:K450" si="49">G444*H444</f>
        <v>17800</v>
      </c>
      <c r="L444" s="330" t="s">
        <v>16</v>
      </c>
      <c r="M444" s="328">
        <v>200.0</v>
      </c>
      <c r="N444" s="331" t="s">
        <v>17</v>
      </c>
      <c r="O444" s="332"/>
      <c r="P444" s="332"/>
      <c r="Q444" s="332"/>
      <c r="R444" s="332"/>
      <c r="S444" s="332"/>
      <c r="T444" s="332"/>
      <c r="U444" s="332"/>
      <c r="V444" s="332"/>
      <c r="W444" s="332"/>
      <c r="X444" s="332"/>
      <c r="Y444" s="332"/>
      <c r="Z444" s="332"/>
      <c r="AA444" s="332"/>
      <c r="AB444" s="332"/>
      <c r="AC444" s="332"/>
    </row>
    <row r="445" ht="15.75" customHeight="1">
      <c r="A445" s="27"/>
      <c r="B445" s="27"/>
      <c r="C445" s="27"/>
      <c r="D445" s="27"/>
      <c r="E445" s="27"/>
      <c r="F445" s="333" t="s">
        <v>18</v>
      </c>
      <c r="G445" s="334">
        <v>150.0</v>
      </c>
      <c r="H445" s="335">
        <v>46.0</v>
      </c>
      <c r="I445" s="335"/>
      <c r="J445" s="335"/>
      <c r="K445" s="334">
        <f t="shared" si="49"/>
        <v>6900</v>
      </c>
      <c r="L445" s="336" t="s">
        <v>19</v>
      </c>
      <c r="M445" s="334">
        <v>200.0</v>
      </c>
      <c r="N445" s="337">
        <f>K451-M451</f>
        <v>7755</v>
      </c>
      <c r="O445" s="371"/>
      <c r="P445" s="371"/>
      <c r="Q445" s="371"/>
      <c r="R445" s="371"/>
      <c r="S445" s="371"/>
      <c r="T445" s="371"/>
      <c r="U445" s="371"/>
      <c r="V445" s="371"/>
      <c r="W445" s="371"/>
      <c r="X445" s="371"/>
      <c r="Y445" s="371"/>
      <c r="Z445" s="371"/>
      <c r="AA445" s="371"/>
      <c r="AB445" s="371"/>
      <c r="AC445" s="371"/>
    </row>
    <row r="446" ht="15.75" customHeight="1">
      <c r="A446" s="37"/>
      <c r="B446" s="37"/>
      <c r="C446" s="37"/>
      <c r="D446" s="37"/>
      <c r="E446" s="37"/>
      <c r="F446" s="372" t="s">
        <v>20</v>
      </c>
      <c r="G446" s="338">
        <v>100.0</v>
      </c>
      <c r="H446" s="329">
        <v>2.0</v>
      </c>
      <c r="I446" s="329"/>
      <c r="J446" s="329"/>
      <c r="K446" s="328">
        <f t="shared" si="49"/>
        <v>200</v>
      </c>
      <c r="L446" s="330" t="s">
        <v>21</v>
      </c>
      <c r="M446" s="328">
        <v>400.0</v>
      </c>
      <c r="N446" s="339"/>
      <c r="O446" s="373"/>
      <c r="P446" s="373"/>
      <c r="Q446" s="373"/>
      <c r="R446" s="373"/>
      <c r="S446" s="373"/>
      <c r="T446" s="373"/>
      <c r="U446" s="373"/>
      <c r="V446" s="373"/>
      <c r="W446" s="373"/>
      <c r="X446" s="373"/>
      <c r="Y446" s="373"/>
      <c r="Z446" s="373"/>
      <c r="AA446" s="373"/>
      <c r="AB446" s="373"/>
      <c r="AC446" s="373"/>
    </row>
    <row r="447" ht="15.75" customHeight="1">
      <c r="A447" s="27"/>
      <c r="B447" s="27"/>
      <c r="C447" s="27"/>
      <c r="D447" s="27"/>
      <c r="E447" s="27"/>
      <c r="F447" s="355" t="s">
        <v>22</v>
      </c>
      <c r="G447" s="334">
        <v>150.0</v>
      </c>
      <c r="H447" s="336"/>
      <c r="I447" s="336"/>
      <c r="J447" s="336"/>
      <c r="K447" s="334">
        <f t="shared" si="49"/>
        <v>0</v>
      </c>
      <c r="L447" s="336" t="s">
        <v>23</v>
      </c>
      <c r="M447" s="334">
        <v>4000.0</v>
      </c>
      <c r="N447" s="341" t="s">
        <v>24</v>
      </c>
      <c r="O447" s="363"/>
      <c r="P447" s="363"/>
      <c r="Q447" s="363"/>
      <c r="R447" s="363"/>
      <c r="S447" s="363"/>
      <c r="T447" s="363"/>
      <c r="U447" s="363"/>
      <c r="V447" s="363"/>
      <c r="W447" s="363"/>
      <c r="X447" s="363"/>
      <c r="Y447" s="363"/>
      <c r="Z447" s="363"/>
      <c r="AA447" s="363"/>
      <c r="AB447" s="363"/>
      <c r="AC447" s="363"/>
    </row>
    <row r="448" ht="15.75" customHeight="1">
      <c r="A448" s="37"/>
      <c r="B448" s="37"/>
      <c r="C448" s="37"/>
      <c r="D448" s="37"/>
      <c r="E448" s="37"/>
      <c r="F448" s="356" t="s">
        <v>38</v>
      </c>
      <c r="G448" s="328">
        <v>0.0</v>
      </c>
      <c r="H448" s="330">
        <v>1.0</v>
      </c>
      <c r="I448" s="330"/>
      <c r="J448" s="330"/>
      <c r="K448" s="328">
        <f t="shared" si="49"/>
        <v>0</v>
      </c>
      <c r="L448" s="330" t="s">
        <v>26</v>
      </c>
      <c r="M448" s="338">
        <v>7570.0</v>
      </c>
      <c r="N448" s="37"/>
      <c r="O448" s="362"/>
      <c r="P448" s="362"/>
      <c r="Q448" s="362"/>
      <c r="R448" s="362"/>
      <c r="S448" s="362"/>
      <c r="T448" s="362"/>
      <c r="U448" s="362"/>
      <c r="V448" s="362"/>
      <c r="W448" s="362"/>
      <c r="X448" s="362"/>
      <c r="Y448" s="362"/>
      <c r="Z448" s="362"/>
      <c r="AA448" s="362"/>
      <c r="AB448" s="362"/>
      <c r="AC448" s="362"/>
    </row>
    <row r="449" ht="15.75" customHeight="1">
      <c r="A449" s="27"/>
      <c r="B449" s="27"/>
      <c r="C449" s="27"/>
      <c r="D449" s="27"/>
      <c r="E449" s="27"/>
      <c r="F449" s="343" t="s">
        <v>27</v>
      </c>
      <c r="G449" s="334">
        <v>0.0</v>
      </c>
      <c r="H449" s="336">
        <v>1.0</v>
      </c>
      <c r="I449" s="336"/>
      <c r="J449" s="336"/>
      <c r="K449" s="334">
        <f t="shared" si="49"/>
        <v>0</v>
      </c>
      <c r="L449" s="336" t="s">
        <v>28</v>
      </c>
      <c r="M449" s="340">
        <v>2775.0</v>
      </c>
      <c r="N449" s="27"/>
      <c r="O449" s="363"/>
      <c r="P449" s="363"/>
      <c r="Q449" s="363"/>
      <c r="R449" s="363"/>
      <c r="S449" s="363"/>
      <c r="T449" s="363"/>
      <c r="U449" s="363"/>
      <c r="V449" s="363"/>
      <c r="W449" s="363"/>
      <c r="X449" s="363"/>
      <c r="Y449" s="363"/>
      <c r="Z449" s="363"/>
      <c r="AA449" s="363"/>
      <c r="AB449" s="363"/>
      <c r="AC449" s="363"/>
    </row>
    <row r="450" ht="15.75" customHeight="1">
      <c r="A450" s="37"/>
      <c r="B450" s="37"/>
      <c r="C450" s="37"/>
      <c r="D450" s="37"/>
      <c r="E450" s="58"/>
      <c r="F450" s="342" t="s">
        <v>29</v>
      </c>
      <c r="G450" s="328">
        <v>0.0</v>
      </c>
      <c r="H450" s="330">
        <v>1.0</v>
      </c>
      <c r="I450" s="330"/>
      <c r="J450" s="330"/>
      <c r="K450" s="328">
        <f t="shared" si="49"/>
        <v>0</v>
      </c>
      <c r="L450" s="330" t="s">
        <v>30</v>
      </c>
      <c r="M450" s="338">
        <v>2000.0</v>
      </c>
      <c r="N450" s="58"/>
      <c r="O450" s="362"/>
      <c r="P450" s="362"/>
      <c r="Q450" s="362"/>
      <c r="R450" s="362"/>
      <c r="S450" s="362"/>
      <c r="T450" s="362"/>
      <c r="U450" s="362"/>
      <c r="V450" s="362"/>
      <c r="W450" s="362"/>
      <c r="X450" s="362"/>
      <c r="Y450" s="362"/>
      <c r="Z450" s="362"/>
      <c r="AA450" s="362"/>
      <c r="AB450" s="362"/>
      <c r="AC450" s="362"/>
    </row>
    <row r="451" ht="21.0" customHeight="1">
      <c r="A451" s="27"/>
      <c r="B451" s="27"/>
      <c r="C451" s="27"/>
      <c r="D451" s="27"/>
      <c r="E451" s="344">
        <f>N460</f>
        <v>101969</v>
      </c>
      <c r="F451" s="345" t="s">
        <v>31</v>
      </c>
      <c r="G451" s="316"/>
      <c r="H451" s="11"/>
      <c r="I451" s="346"/>
      <c r="J451" s="346"/>
      <c r="K451" s="347">
        <f>SUM(K444:K449)</f>
        <v>24900</v>
      </c>
      <c r="L451" s="346" t="s">
        <v>32</v>
      </c>
      <c r="M451" s="347">
        <f>SUM(M444:M450)</f>
        <v>17145</v>
      </c>
      <c r="N451" s="337">
        <f>E451+K451-M451</f>
        <v>109724</v>
      </c>
      <c r="O451" s="374"/>
      <c r="P451" s="374"/>
      <c r="Q451" s="374"/>
      <c r="R451" s="374"/>
      <c r="S451" s="374"/>
      <c r="T451" s="374"/>
      <c r="U451" s="374"/>
      <c r="V451" s="374"/>
      <c r="W451" s="374"/>
      <c r="X451" s="374"/>
      <c r="Y451" s="374"/>
      <c r="Z451" s="374"/>
      <c r="AA451" s="374"/>
      <c r="AB451" s="374"/>
      <c r="AC451" s="374"/>
    </row>
    <row r="452" ht="57.75" customHeight="1">
      <c r="A452" s="58"/>
      <c r="B452" s="58"/>
      <c r="C452" s="58"/>
      <c r="D452" s="58"/>
      <c r="E452" s="348" t="s">
        <v>33</v>
      </c>
      <c r="F452" s="349" t="s">
        <v>166</v>
      </c>
      <c r="G452" s="6"/>
      <c r="H452" s="6"/>
      <c r="I452" s="6"/>
      <c r="J452" s="6"/>
      <c r="K452" s="6"/>
      <c r="L452" s="6"/>
      <c r="M452" s="6"/>
      <c r="N452" s="7"/>
      <c r="O452" s="375"/>
      <c r="P452" s="375"/>
      <c r="Q452" s="375"/>
      <c r="R452" s="375"/>
      <c r="S452" s="375"/>
      <c r="T452" s="375"/>
      <c r="U452" s="375"/>
      <c r="V452" s="375"/>
      <c r="W452" s="375"/>
      <c r="X452" s="375"/>
      <c r="Y452" s="375"/>
      <c r="Z452" s="375"/>
      <c r="AA452" s="375"/>
      <c r="AB452" s="375"/>
      <c r="AC452" s="375"/>
    </row>
    <row r="453" ht="15.75" customHeight="1">
      <c r="A453" s="350">
        <v>1074.0</v>
      </c>
      <c r="B453" s="351">
        <v>45010.0</v>
      </c>
      <c r="C453" s="352"/>
      <c r="D453" s="350" t="s">
        <v>167</v>
      </c>
      <c r="E453" s="354" t="s">
        <v>14</v>
      </c>
      <c r="F453" s="355" t="s">
        <v>15</v>
      </c>
      <c r="G453" s="334">
        <v>200.0</v>
      </c>
      <c r="H453" s="336">
        <v>86.0</v>
      </c>
      <c r="I453" s="336"/>
      <c r="J453" s="336"/>
      <c r="K453" s="334">
        <f t="shared" ref="K453:K459" si="50">G453*H453</f>
        <v>17200</v>
      </c>
      <c r="L453" s="336" t="s">
        <v>16</v>
      </c>
      <c r="M453" s="334">
        <v>200.0</v>
      </c>
      <c r="N453" s="12" t="s">
        <v>17</v>
      </c>
      <c r="O453" s="376"/>
      <c r="P453" s="376"/>
      <c r="Q453" s="376"/>
      <c r="R453" s="376"/>
      <c r="S453" s="376"/>
      <c r="T453" s="376"/>
      <c r="U453" s="376"/>
      <c r="V453" s="376"/>
      <c r="W453" s="376"/>
      <c r="X453" s="376"/>
      <c r="Y453" s="376"/>
      <c r="Z453" s="376"/>
      <c r="AA453" s="376"/>
      <c r="AB453" s="376"/>
      <c r="AC453" s="376"/>
    </row>
    <row r="454" ht="15.75" customHeight="1">
      <c r="A454" s="37"/>
      <c r="B454" s="37"/>
      <c r="C454" s="37"/>
      <c r="D454" s="37"/>
      <c r="E454" s="37"/>
      <c r="F454" s="356" t="s">
        <v>18</v>
      </c>
      <c r="G454" s="328">
        <v>150.0</v>
      </c>
      <c r="H454" s="330">
        <v>43.0</v>
      </c>
      <c r="I454" s="330"/>
      <c r="J454" s="330"/>
      <c r="K454" s="328">
        <f t="shared" si="50"/>
        <v>6450</v>
      </c>
      <c r="L454" s="330" t="s">
        <v>19</v>
      </c>
      <c r="M454" s="328">
        <v>200.0</v>
      </c>
      <c r="N454" s="357">
        <f>K460-M460</f>
        <v>9805</v>
      </c>
      <c r="O454" s="377"/>
      <c r="P454" s="377"/>
      <c r="Q454" s="377"/>
      <c r="R454" s="377"/>
      <c r="S454" s="377"/>
      <c r="T454" s="377"/>
      <c r="U454" s="377"/>
      <c r="V454" s="377"/>
      <c r="W454" s="377"/>
      <c r="X454" s="377"/>
      <c r="Y454" s="377"/>
      <c r="Z454" s="377"/>
      <c r="AA454" s="377"/>
      <c r="AB454" s="377"/>
      <c r="AC454" s="377"/>
    </row>
    <row r="455" ht="15.75" customHeight="1">
      <c r="A455" s="27"/>
      <c r="B455" s="27"/>
      <c r="C455" s="27"/>
      <c r="D455" s="27"/>
      <c r="E455" s="27"/>
      <c r="F455" s="355" t="s">
        <v>22</v>
      </c>
      <c r="G455" s="334">
        <v>200.0</v>
      </c>
      <c r="H455" s="336">
        <v>0.0</v>
      </c>
      <c r="I455" s="336"/>
      <c r="J455" s="336"/>
      <c r="K455" s="334">
        <f t="shared" si="50"/>
        <v>0</v>
      </c>
      <c r="L455" s="336" t="s">
        <v>21</v>
      </c>
      <c r="M455" s="334">
        <v>400.0</v>
      </c>
      <c r="N455" s="359"/>
      <c r="O455" s="376"/>
      <c r="P455" s="376"/>
      <c r="Q455" s="376"/>
      <c r="R455" s="376"/>
      <c r="S455" s="376"/>
      <c r="T455" s="376"/>
      <c r="U455" s="376"/>
      <c r="V455" s="376"/>
      <c r="W455" s="376"/>
      <c r="X455" s="376"/>
      <c r="Y455" s="376"/>
      <c r="Z455" s="376"/>
      <c r="AA455" s="376"/>
      <c r="AB455" s="376"/>
      <c r="AC455" s="376"/>
    </row>
    <row r="456" ht="15.75" customHeight="1">
      <c r="A456" s="37"/>
      <c r="B456" s="37"/>
      <c r="C456" s="37"/>
      <c r="D456" s="37"/>
      <c r="E456" s="37"/>
      <c r="F456" s="356" t="s">
        <v>38</v>
      </c>
      <c r="G456" s="328">
        <v>150.0</v>
      </c>
      <c r="H456" s="330">
        <v>0.0</v>
      </c>
      <c r="I456" s="330"/>
      <c r="J456" s="330"/>
      <c r="K456" s="328">
        <f t="shared" si="50"/>
        <v>0</v>
      </c>
      <c r="L456" s="330" t="s">
        <v>23</v>
      </c>
      <c r="M456" s="328">
        <v>3500.0</v>
      </c>
      <c r="N456" s="361" t="s">
        <v>24</v>
      </c>
      <c r="O456" s="377"/>
      <c r="P456" s="377"/>
      <c r="Q456" s="377"/>
      <c r="R456" s="377"/>
      <c r="S456" s="377"/>
      <c r="T456" s="377"/>
      <c r="U456" s="377"/>
      <c r="V456" s="377"/>
      <c r="W456" s="377"/>
      <c r="X456" s="377"/>
      <c r="Y456" s="377"/>
      <c r="Z456" s="377"/>
      <c r="AA456" s="377"/>
      <c r="AB456" s="377"/>
      <c r="AC456" s="377"/>
    </row>
    <row r="457" ht="15.75" customHeight="1">
      <c r="A457" s="27"/>
      <c r="B457" s="27"/>
      <c r="C457" s="27"/>
      <c r="D457" s="27"/>
      <c r="E457" s="27"/>
      <c r="F457" s="378" t="s">
        <v>168</v>
      </c>
      <c r="G457" s="334">
        <v>700.0</v>
      </c>
      <c r="H457" s="336">
        <v>1.0</v>
      </c>
      <c r="I457" s="336"/>
      <c r="J457" s="336"/>
      <c r="K457" s="334">
        <f t="shared" si="50"/>
        <v>700</v>
      </c>
      <c r="L457" s="336" t="s">
        <v>26</v>
      </c>
      <c r="M457" s="334">
        <v>6685.0</v>
      </c>
      <c r="N457" s="27"/>
      <c r="O457" s="376"/>
      <c r="P457" s="376"/>
      <c r="Q457" s="376"/>
      <c r="R457" s="376"/>
      <c r="S457" s="376"/>
      <c r="T457" s="376"/>
      <c r="U457" s="376"/>
      <c r="V457" s="376"/>
      <c r="W457" s="376"/>
      <c r="X457" s="376"/>
      <c r="Y457" s="376"/>
      <c r="Z457" s="376"/>
      <c r="AA457" s="376"/>
      <c r="AB457" s="376"/>
      <c r="AC457" s="376"/>
    </row>
    <row r="458" ht="15.75" customHeight="1">
      <c r="A458" s="37"/>
      <c r="B458" s="37"/>
      <c r="C458" s="37"/>
      <c r="D458" s="37"/>
      <c r="E458" s="37"/>
      <c r="F458" s="379" t="s">
        <v>169</v>
      </c>
      <c r="G458" s="328">
        <v>0.0</v>
      </c>
      <c r="H458" s="330">
        <v>1.0</v>
      </c>
      <c r="I458" s="330"/>
      <c r="J458" s="330"/>
      <c r="K458" s="328">
        <f t="shared" si="50"/>
        <v>0</v>
      </c>
      <c r="L458" s="330" t="s">
        <v>28</v>
      </c>
      <c r="M458" s="328">
        <v>1170.0</v>
      </c>
      <c r="N458" s="37"/>
      <c r="O458" s="377"/>
      <c r="P458" s="377"/>
      <c r="Q458" s="377"/>
      <c r="R458" s="377"/>
      <c r="S458" s="377"/>
      <c r="T458" s="377"/>
      <c r="U458" s="377"/>
      <c r="V458" s="377"/>
      <c r="W458" s="377"/>
      <c r="X458" s="377"/>
      <c r="Y458" s="377"/>
      <c r="Z458" s="377"/>
      <c r="AA458" s="377"/>
      <c r="AB458" s="377"/>
      <c r="AC458" s="377"/>
    </row>
    <row r="459" ht="15.75" customHeight="1">
      <c r="A459" s="27"/>
      <c r="B459" s="27"/>
      <c r="C459" s="27"/>
      <c r="D459" s="27"/>
      <c r="E459" s="91"/>
      <c r="F459" s="378" t="s">
        <v>170</v>
      </c>
      <c r="G459" s="334">
        <v>0.0</v>
      </c>
      <c r="H459" s="336">
        <v>1.0</v>
      </c>
      <c r="I459" s="336"/>
      <c r="J459" s="336"/>
      <c r="K459" s="334">
        <f t="shared" si="50"/>
        <v>0</v>
      </c>
      <c r="L459" s="336" t="s">
        <v>30</v>
      </c>
      <c r="M459" s="334">
        <v>2390.0</v>
      </c>
      <c r="N459" s="91"/>
      <c r="O459" s="376"/>
      <c r="P459" s="376"/>
      <c r="Q459" s="376"/>
      <c r="R459" s="376"/>
      <c r="S459" s="376"/>
      <c r="T459" s="376"/>
      <c r="U459" s="376"/>
      <c r="V459" s="376"/>
      <c r="W459" s="376"/>
      <c r="X459" s="376"/>
      <c r="Y459" s="376"/>
      <c r="Z459" s="376"/>
      <c r="AA459" s="376"/>
      <c r="AB459" s="376"/>
      <c r="AC459" s="376"/>
    </row>
    <row r="460" ht="15.75" customHeight="1">
      <c r="A460" s="37"/>
      <c r="B460" s="37"/>
      <c r="C460" s="37"/>
      <c r="D460" s="37"/>
      <c r="E460" s="364">
        <f>N469</f>
        <v>92164</v>
      </c>
      <c r="F460" s="365" t="s">
        <v>31</v>
      </c>
      <c r="G460" s="6"/>
      <c r="H460" s="7"/>
      <c r="I460" s="348"/>
      <c r="J460" s="348"/>
      <c r="K460" s="366">
        <f>SUM(K453:K459)</f>
        <v>24350</v>
      </c>
      <c r="L460" s="348" t="s">
        <v>32</v>
      </c>
      <c r="M460" s="366">
        <f>SUM(M453:M459)</f>
        <v>14545</v>
      </c>
      <c r="N460" s="357">
        <f>E460+K460-M460</f>
        <v>101969</v>
      </c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367"/>
      <c r="Z460" s="367"/>
      <c r="AA460" s="367"/>
      <c r="AB460" s="367"/>
      <c r="AC460" s="367"/>
    </row>
    <row r="461" ht="74.25" customHeight="1">
      <c r="A461" s="91"/>
      <c r="B461" s="91"/>
      <c r="C461" s="91"/>
      <c r="D461" s="91"/>
      <c r="E461" s="346" t="s">
        <v>33</v>
      </c>
      <c r="F461" s="315" t="s">
        <v>171</v>
      </c>
      <c r="G461" s="316"/>
      <c r="H461" s="316"/>
      <c r="I461" s="316"/>
      <c r="J461" s="316"/>
      <c r="K461" s="316"/>
      <c r="L461" s="316"/>
      <c r="M461" s="316"/>
      <c r="N461" s="11"/>
      <c r="O461" s="380"/>
      <c r="P461" s="380"/>
      <c r="Q461" s="380"/>
      <c r="R461" s="380"/>
      <c r="S461" s="380"/>
      <c r="T461" s="380"/>
      <c r="U461" s="380"/>
      <c r="V461" s="380"/>
      <c r="W461" s="380"/>
      <c r="X461" s="380"/>
      <c r="Y461" s="380"/>
      <c r="Z461" s="380"/>
      <c r="AA461" s="380"/>
      <c r="AB461" s="380"/>
      <c r="AC461" s="380"/>
    </row>
    <row r="462" ht="15.75" customHeight="1">
      <c r="A462" s="369">
        <v>1073.0</v>
      </c>
      <c r="B462" s="370">
        <v>45003.0</v>
      </c>
      <c r="C462" s="325"/>
      <c r="D462" s="369" t="s">
        <v>172</v>
      </c>
      <c r="E462" s="326" t="s">
        <v>14</v>
      </c>
      <c r="F462" s="327" t="s">
        <v>15</v>
      </c>
      <c r="G462" s="328">
        <v>200.0</v>
      </c>
      <c r="H462" s="330">
        <v>70.0</v>
      </c>
      <c r="I462" s="330"/>
      <c r="J462" s="330"/>
      <c r="K462" s="328">
        <f t="shared" ref="K462:K468" si="51">G462*H462</f>
        <v>14000</v>
      </c>
      <c r="L462" s="330" t="s">
        <v>16</v>
      </c>
      <c r="M462" s="328">
        <v>200.0</v>
      </c>
      <c r="N462" s="331" t="s">
        <v>17</v>
      </c>
      <c r="O462" s="377"/>
      <c r="P462" s="377"/>
      <c r="Q462" s="377"/>
      <c r="R462" s="377"/>
      <c r="S462" s="377"/>
      <c r="T462" s="377"/>
      <c r="U462" s="377"/>
      <c r="V462" s="377"/>
      <c r="W462" s="377"/>
      <c r="X462" s="377"/>
      <c r="Y462" s="377"/>
      <c r="Z462" s="377"/>
      <c r="AA462" s="377"/>
      <c r="AB462" s="377"/>
      <c r="AC462" s="377"/>
    </row>
    <row r="463" ht="15.75" customHeight="1">
      <c r="A463" s="27"/>
      <c r="B463" s="27"/>
      <c r="C463" s="27"/>
      <c r="D463" s="27"/>
      <c r="E463" s="27"/>
      <c r="F463" s="333" t="s">
        <v>18</v>
      </c>
      <c r="G463" s="334">
        <v>150.0</v>
      </c>
      <c r="H463" s="336">
        <v>35.0</v>
      </c>
      <c r="I463" s="336"/>
      <c r="J463" s="336"/>
      <c r="K463" s="334">
        <f t="shared" si="51"/>
        <v>5250</v>
      </c>
      <c r="L463" s="336" t="s">
        <v>19</v>
      </c>
      <c r="M463" s="334">
        <v>200.0</v>
      </c>
      <c r="N463" s="337">
        <f>K469-M469</f>
        <v>3795</v>
      </c>
      <c r="O463" s="376"/>
      <c r="P463" s="376"/>
      <c r="Q463" s="376"/>
      <c r="R463" s="376"/>
      <c r="S463" s="376"/>
      <c r="T463" s="376"/>
      <c r="U463" s="376"/>
      <c r="V463" s="376"/>
      <c r="W463" s="376"/>
      <c r="X463" s="376"/>
      <c r="Y463" s="376"/>
      <c r="Z463" s="376"/>
      <c r="AA463" s="376"/>
      <c r="AB463" s="376"/>
      <c r="AC463" s="376"/>
    </row>
    <row r="464" ht="15.75" customHeight="1">
      <c r="A464" s="37"/>
      <c r="B464" s="37"/>
      <c r="C464" s="37"/>
      <c r="D464" s="37"/>
      <c r="E464" s="37"/>
      <c r="F464" s="327" t="s">
        <v>22</v>
      </c>
      <c r="G464" s="328">
        <v>200.0</v>
      </c>
      <c r="H464" s="330">
        <v>0.0</v>
      </c>
      <c r="I464" s="330"/>
      <c r="J464" s="330"/>
      <c r="K464" s="328">
        <f t="shared" si="51"/>
        <v>0</v>
      </c>
      <c r="L464" s="330" t="s">
        <v>21</v>
      </c>
      <c r="M464" s="328">
        <v>350.0</v>
      </c>
      <c r="N464" s="339"/>
      <c r="O464" s="377"/>
      <c r="P464" s="377"/>
      <c r="Q464" s="377"/>
      <c r="R464" s="377"/>
      <c r="S464" s="377"/>
      <c r="T464" s="377"/>
      <c r="U464" s="377"/>
      <c r="V464" s="377"/>
      <c r="W464" s="377"/>
      <c r="X464" s="377"/>
      <c r="Y464" s="377"/>
      <c r="Z464" s="377"/>
      <c r="AA464" s="377"/>
      <c r="AB464" s="377"/>
      <c r="AC464" s="377"/>
    </row>
    <row r="465" ht="15.75" customHeight="1">
      <c r="A465" s="27"/>
      <c r="B465" s="27"/>
      <c r="C465" s="27"/>
      <c r="D465" s="27"/>
      <c r="E465" s="27"/>
      <c r="F465" s="333" t="s">
        <v>38</v>
      </c>
      <c r="G465" s="334">
        <v>150.0</v>
      </c>
      <c r="H465" s="336">
        <v>0.0</v>
      </c>
      <c r="I465" s="336"/>
      <c r="J465" s="336"/>
      <c r="K465" s="334">
        <f t="shared" si="51"/>
        <v>0</v>
      </c>
      <c r="L465" s="336" t="s">
        <v>23</v>
      </c>
      <c r="M465" s="334">
        <v>3500.0</v>
      </c>
      <c r="N465" s="341" t="s">
        <v>24</v>
      </c>
      <c r="O465" s="376"/>
      <c r="P465" s="376"/>
      <c r="Q465" s="376"/>
      <c r="R465" s="376"/>
      <c r="S465" s="376"/>
      <c r="T465" s="376"/>
      <c r="U465" s="376"/>
      <c r="V465" s="376"/>
      <c r="W465" s="376"/>
      <c r="X465" s="376"/>
      <c r="Y465" s="376"/>
      <c r="Z465" s="376"/>
      <c r="AA465" s="376"/>
      <c r="AB465" s="376"/>
      <c r="AC465" s="376"/>
    </row>
    <row r="466" ht="15.75" customHeight="1">
      <c r="A466" s="37"/>
      <c r="B466" s="37"/>
      <c r="C466" s="37"/>
      <c r="D466" s="37"/>
      <c r="E466" s="37"/>
      <c r="F466" s="379" t="s">
        <v>168</v>
      </c>
      <c r="G466" s="328">
        <v>0.0</v>
      </c>
      <c r="H466" s="330">
        <v>1.0</v>
      </c>
      <c r="I466" s="330"/>
      <c r="J466" s="330"/>
      <c r="K466" s="328">
        <f t="shared" si="51"/>
        <v>0</v>
      </c>
      <c r="L466" s="330" t="s">
        <v>26</v>
      </c>
      <c r="M466" s="328">
        <v>8205.0</v>
      </c>
      <c r="N466" s="37"/>
      <c r="O466" s="377"/>
      <c r="P466" s="377"/>
      <c r="Q466" s="377"/>
      <c r="R466" s="377"/>
      <c r="S466" s="377"/>
      <c r="T466" s="377"/>
      <c r="U466" s="377"/>
      <c r="V466" s="377"/>
      <c r="W466" s="377"/>
      <c r="X466" s="377"/>
      <c r="Y466" s="377"/>
      <c r="Z466" s="377"/>
      <c r="AA466" s="377"/>
      <c r="AB466" s="377"/>
      <c r="AC466" s="377"/>
    </row>
    <row r="467" ht="15.75" customHeight="1">
      <c r="A467" s="27"/>
      <c r="B467" s="27"/>
      <c r="C467" s="27"/>
      <c r="D467" s="27"/>
      <c r="E467" s="27"/>
      <c r="F467" s="378" t="s">
        <v>169</v>
      </c>
      <c r="G467" s="334">
        <v>0.0</v>
      </c>
      <c r="H467" s="336">
        <v>1.0</v>
      </c>
      <c r="I467" s="336"/>
      <c r="J467" s="336"/>
      <c r="K467" s="334">
        <f t="shared" si="51"/>
        <v>0</v>
      </c>
      <c r="L467" s="336" t="s">
        <v>28</v>
      </c>
      <c r="M467" s="334">
        <v>3000.0</v>
      </c>
      <c r="N467" s="27"/>
      <c r="O467" s="376"/>
      <c r="P467" s="376"/>
      <c r="Q467" s="376"/>
      <c r="R467" s="376"/>
      <c r="S467" s="376"/>
      <c r="T467" s="376"/>
      <c r="U467" s="376"/>
      <c r="V467" s="376"/>
      <c r="W467" s="376"/>
      <c r="X467" s="376"/>
      <c r="Y467" s="376"/>
      <c r="Z467" s="376"/>
      <c r="AA467" s="376"/>
      <c r="AB467" s="376"/>
      <c r="AC467" s="376"/>
    </row>
    <row r="468" ht="15.75" customHeight="1">
      <c r="A468" s="37"/>
      <c r="B468" s="37"/>
      <c r="C468" s="37"/>
      <c r="D468" s="37"/>
      <c r="E468" s="58"/>
      <c r="F468" s="379" t="s">
        <v>170</v>
      </c>
      <c r="G468" s="328">
        <v>0.0</v>
      </c>
      <c r="H468" s="330">
        <v>1.0</v>
      </c>
      <c r="I468" s="330"/>
      <c r="J468" s="330"/>
      <c r="K468" s="328">
        <f t="shared" si="51"/>
        <v>0</v>
      </c>
      <c r="L468" s="330" t="s">
        <v>30</v>
      </c>
      <c r="M468" s="328">
        <v>0.0</v>
      </c>
      <c r="N468" s="58"/>
      <c r="O468" s="377"/>
      <c r="P468" s="377"/>
      <c r="Q468" s="377"/>
      <c r="R468" s="377"/>
      <c r="S468" s="377"/>
      <c r="T468" s="377"/>
      <c r="U468" s="377"/>
      <c r="V468" s="377"/>
      <c r="W468" s="377"/>
      <c r="X468" s="377"/>
      <c r="Y468" s="377"/>
      <c r="Z468" s="377"/>
      <c r="AA468" s="377"/>
      <c r="AB468" s="377"/>
      <c r="AC468" s="377"/>
    </row>
    <row r="469" ht="15.75" customHeight="1">
      <c r="A469" s="27"/>
      <c r="B469" s="27"/>
      <c r="C469" s="27"/>
      <c r="D469" s="27"/>
      <c r="E469" s="344">
        <f>N478</f>
        <v>88369</v>
      </c>
      <c r="F469" s="345" t="s">
        <v>31</v>
      </c>
      <c r="G469" s="316"/>
      <c r="H469" s="11"/>
      <c r="I469" s="346"/>
      <c r="J469" s="346"/>
      <c r="K469" s="347">
        <f>SUM(K462:K467)</f>
        <v>19250</v>
      </c>
      <c r="L469" s="346" t="s">
        <v>32</v>
      </c>
      <c r="M469" s="347">
        <f>SUM(M462:M468)</f>
        <v>15455</v>
      </c>
      <c r="N469" s="344">
        <f>E469+K469-M469</f>
        <v>92164</v>
      </c>
      <c r="O469" s="374"/>
      <c r="P469" s="374"/>
      <c r="Q469" s="374"/>
      <c r="R469" s="374"/>
      <c r="S469" s="374"/>
      <c r="T469" s="374"/>
      <c r="U469" s="374"/>
      <c r="V469" s="374"/>
      <c r="W469" s="374"/>
      <c r="X469" s="374"/>
      <c r="Y469" s="374"/>
      <c r="Z469" s="374"/>
      <c r="AA469" s="374"/>
      <c r="AB469" s="374"/>
      <c r="AC469" s="374"/>
    </row>
    <row r="470" ht="37.5" customHeight="1">
      <c r="A470" s="58"/>
      <c r="B470" s="58"/>
      <c r="C470" s="58"/>
      <c r="D470" s="58"/>
      <c r="E470" s="348" t="s">
        <v>33</v>
      </c>
      <c r="F470" s="381" t="s">
        <v>173</v>
      </c>
      <c r="G470" s="6"/>
      <c r="H470" s="6"/>
      <c r="I470" s="6"/>
      <c r="J470" s="6"/>
      <c r="K470" s="6"/>
      <c r="L470" s="6"/>
      <c r="M470" s="6"/>
      <c r="N470" s="7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  <c r="AA470" s="382"/>
      <c r="AB470" s="382"/>
      <c r="AC470" s="382"/>
    </row>
    <row r="471" ht="15.75" customHeight="1">
      <c r="A471" s="383">
        <v>1072.0</v>
      </c>
      <c r="B471" s="384">
        <v>44996.0</v>
      </c>
      <c r="C471" s="385"/>
      <c r="D471" s="383" t="s">
        <v>84</v>
      </c>
      <c r="E471" s="386" t="s">
        <v>14</v>
      </c>
      <c r="F471" s="355" t="s">
        <v>15</v>
      </c>
      <c r="G471" s="334">
        <v>200.0</v>
      </c>
      <c r="H471" s="336">
        <v>124.0</v>
      </c>
      <c r="I471" s="336"/>
      <c r="J471" s="336"/>
      <c r="K471" s="334">
        <f t="shared" ref="K471:K477" si="52">G471*H471</f>
        <v>24800</v>
      </c>
      <c r="L471" s="336" t="s">
        <v>16</v>
      </c>
      <c r="M471" s="334">
        <v>200.0</v>
      </c>
      <c r="N471" s="12" t="s">
        <v>17</v>
      </c>
      <c r="O471" s="376"/>
      <c r="P471" s="376"/>
      <c r="Q471" s="376"/>
      <c r="R471" s="376"/>
      <c r="S471" s="376"/>
      <c r="T471" s="376"/>
      <c r="U471" s="376"/>
      <c r="V471" s="376"/>
      <c r="W471" s="376"/>
      <c r="X471" s="376"/>
      <c r="Y471" s="376"/>
      <c r="Z471" s="376"/>
      <c r="AA471" s="376"/>
      <c r="AB471" s="376"/>
      <c r="AC471" s="376"/>
    </row>
    <row r="472" ht="15.75" customHeight="1">
      <c r="A472" s="37"/>
      <c r="B472" s="37"/>
      <c r="C472" s="37"/>
      <c r="D472" s="37"/>
      <c r="E472" s="37"/>
      <c r="F472" s="356" t="s">
        <v>18</v>
      </c>
      <c r="G472" s="328">
        <v>150.0</v>
      </c>
      <c r="H472" s="330">
        <v>76.0</v>
      </c>
      <c r="I472" s="330"/>
      <c r="J472" s="330"/>
      <c r="K472" s="328">
        <f t="shared" si="52"/>
        <v>11400</v>
      </c>
      <c r="L472" s="330" t="s">
        <v>19</v>
      </c>
      <c r="M472" s="328">
        <v>200.0</v>
      </c>
      <c r="N472" s="357">
        <f>K478-M478</f>
        <v>10837</v>
      </c>
      <c r="O472" s="377"/>
      <c r="P472" s="377"/>
      <c r="Q472" s="377"/>
      <c r="R472" s="377"/>
      <c r="S472" s="377"/>
      <c r="T472" s="377"/>
      <c r="U472" s="377"/>
      <c r="V472" s="377"/>
      <c r="W472" s="377"/>
      <c r="X472" s="377"/>
      <c r="Y472" s="377"/>
      <c r="Z472" s="377"/>
      <c r="AA472" s="377"/>
      <c r="AB472" s="377"/>
      <c r="AC472" s="377"/>
    </row>
    <row r="473" ht="15.75" customHeight="1">
      <c r="A473" s="27"/>
      <c r="B473" s="27"/>
      <c r="C473" s="27"/>
      <c r="D473" s="27"/>
      <c r="E473" s="27"/>
      <c r="F473" s="355" t="s">
        <v>22</v>
      </c>
      <c r="G473" s="334">
        <v>200.0</v>
      </c>
      <c r="H473" s="336">
        <v>0.0</v>
      </c>
      <c r="I473" s="336"/>
      <c r="J473" s="336"/>
      <c r="K473" s="334">
        <f t="shared" si="52"/>
        <v>0</v>
      </c>
      <c r="L473" s="336" t="s">
        <v>21</v>
      </c>
      <c r="M473" s="334">
        <v>350.0</v>
      </c>
      <c r="N473" s="359"/>
      <c r="O473" s="376"/>
      <c r="P473" s="376"/>
      <c r="Q473" s="376"/>
      <c r="R473" s="376"/>
      <c r="S473" s="376"/>
      <c r="T473" s="376"/>
      <c r="U473" s="376"/>
      <c r="V473" s="376"/>
      <c r="W473" s="376"/>
      <c r="X473" s="376"/>
      <c r="Y473" s="376"/>
      <c r="Z473" s="376"/>
      <c r="AA473" s="376"/>
      <c r="AB473" s="376"/>
      <c r="AC473" s="376"/>
    </row>
    <row r="474" ht="15.75" customHeight="1">
      <c r="A474" s="37"/>
      <c r="B474" s="37"/>
      <c r="C474" s="37"/>
      <c r="D474" s="37"/>
      <c r="E474" s="37"/>
      <c r="F474" s="356" t="s">
        <v>38</v>
      </c>
      <c r="G474" s="328">
        <v>150.0</v>
      </c>
      <c r="H474" s="330">
        <v>0.0</v>
      </c>
      <c r="I474" s="330"/>
      <c r="J474" s="330"/>
      <c r="K474" s="328">
        <f t="shared" si="52"/>
        <v>0</v>
      </c>
      <c r="L474" s="330" t="s">
        <v>23</v>
      </c>
      <c r="M474" s="328">
        <v>4000.0</v>
      </c>
      <c r="N474" s="361" t="s">
        <v>24</v>
      </c>
      <c r="O474" s="377"/>
      <c r="P474" s="377"/>
      <c r="Q474" s="377"/>
      <c r="R474" s="377"/>
      <c r="S474" s="377"/>
      <c r="T474" s="377"/>
      <c r="U474" s="377"/>
      <c r="V474" s="377"/>
      <c r="W474" s="377"/>
      <c r="X474" s="377"/>
      <c r="Y474" s="377"/>
      <c r="Z474" s="377"/>
      <c r="AA474" s="377"/>
      <c r="AB474" s="377"/>
      <c r="AC474" s="377"/>
    </row>
    <row r="475" ht="15.75" customHeight="1">
      <c r="A475" s="27"/>
      <c r="B475" s="27"/>
      <c r="C475" s="27"/>
      <c r="D475" s="27"/>
      <c r="E475" s="27"/>
      <c r="F475" s="378" t="s">
        <v>174</v>
      </c>
      <c r="G475" s="334">
        <v>0.0</v>
      </c>
      <c r="H475" s="336">
        <v>1.0</v>
      </c>
      <c r="I475" s="336"/>
      <c r="J475" s="336"/>
      <c r="K475" s="334">
        <f t="shared" si="52"/>
        <v>0</v>
      </c>
      <c r="L475" s="336" t="s">
        <v>26</v>
      </c>
      <c r="M475" s="334">
        <v>14375.0</v>
      </c>
      <c r="N475" s="27"/>
      <c r="O475" s="376"/>
      <c r="P475" s="376"/>
      <c r="Q475" s="376"/>
      <c r="R475" s="376"/>
      <c r="S475" s="376"/>
      <c r="T475" s="376"/>
      <c r="U475" s="376"/>
      <c r="V475" s="376"/>
      <c r="W475" s="376"/>
      <c r="X475" s="376"/>
      <c r="Y475" s="376"/>
      <c r="Z475" s="376"/>
      <c r="AA475" s="376"/>
      <c r="AB475" s="376"/>
      <c r="AC475" s="376"/>
    </row>
    <row r="476" ht="15.75" customHeight="1">
      <c r="A476" s="37"/>
      <c r="B476" s="37"/>
      <c r="C476" s="37"/>
      <c r="D476" s="37"/>
      <c r="E476" s="37"/>
      <c r="F476" s="379" t="s">
        <v>169</v>
      </c>
      <c r="G476" s="328">
        <v>0.0</v>
      </c>
      <c r="H476" s="330">
        <v>1.0</v>
      </c>
      <c r="I476" s="330"/>
      <c r="J476" s="330"/>
      <c r="K476" s="328">
        <f t="shared" si="52"/>
        <v>0</v>
      </c>
      <c r="L476" s="330" t="s">
        <v>28</v>
      </c>
      <c r="M476" s="328">
        <v>5860.0</v>
      </c>
      <c r="N476" s="37"/>
      <c r="O476" s="377"/>
      <c r="P476" s="377"/>
      <c r="Q476" s="377"/>
      <c r="R476" s="377"/>
      <c r="S476" s="377"/>
      <c r="T476" s="377"/>
      <c r="U476" s="377"/>
      <c r="V476" s="377"/>
      <c r="W476" s="377"/>
      <c r="X476" s="377"/>
      <c r="Y476" s="377"/>
      <c r="Z476" s="377"/>
      <c r="AA476" s="377"/>
      <c r="AB476" s="377"/>
      <c r="AC476" s="377"/>
    </row>
    <row r="477" ht="15.75" customHeight="1">
      <c r="A477" s="27"/>
      <c r="B477" s="27"/>
      <c r="C477" s="27"/>
      <c r="D477" s="27"/>
      <c r="E477" s="91"/>
      <c r="F477" s="378" t="s">
        <v>170</v>
      </c>
      <c r="G477" s="334">
        <v>0.0</v>
      </c>
      <c r="H477" s="336">
        <v>1.0</v>
      </c>
      <c r="I477" s="336"/>
      <c r="J477" s="336"/>
      <c r="K477" s="334">
        <f t="shared" si="52"/>
        <v>0</v>
      </c>
      <c r="L477" s="336" t="s">
        <v>30</v>
      </c>
      <c r="M477" s="334">
        <v>378.0</v>
      </c>
      <c r="N477" s="91"/>
      <c r="O477" s="376"/>
      <c r="P477" s="376"/>
      <c r="Q477" s="376"/>
      <c r="R477" s="376"/>
      <c r="S477" s="376"/>
      <c r="T477" s="376"/>
      <c r="U477" s="376"/>
      <c r="V477" s="376"/>
      <c r="W477" s="376"/>
      <c r="X477" s="376"/>
      <c r="Y477" s="376"/>
      <c r="Z477" s="376"/>
      <c r="AA477" s="376"/>
      <c r="AB477" s="376"/>
      <c r="AC477" s="376"/>
    </row>
    <row r="478" ht="15.75" customHeight="1">
      <c r="A478" s="37"/>
      <c r="B478" s="37"/>
      <c r="C478" s="37"/>
      <c r="D478" s="37"/>
      <c r="E478" s="364">
        <f>N487</f>
        <v>77532</v>
      </c>
      <c r="F478" s="365" t="s">
        <v>31</v>
      </c>
      <c r="G478" s="6"/>
      <c r="H478" s="7"/>
      <c r="I478" s="348"/>
      <c r="J478" s="348"/>
      <c r="K478" s="366">
        <f>SUM(K471:K477)</f>
        <v>36200</v>
      </c>
      <c r="L478" s="348" t="s">
        <v>32</v>
      </c>
      <c r="M478" s="366">
        <f>SUM(M471:M477)</f>
        <v>25363</v>
      </c>
      <c r="N478" s="357">
        <f>E478+K478-M478</f>
        <v>88369</v>
      </c>
      <c r="O478" s="367"/>
      <c r="P478" s="367"/>
      <c r="Q478" s="367"/>
      <c r="R478" s="367"/>
      <c r="S478" s="367"/>
      <c r="T478" s="367"/>
      <c r="U478" s="367"/>
      <c r="V478" s="367"/>
      <c r="W478" s="367"/>
      <c r="X478" s="367"/>
      <c r="Y478" s="367"/>
      <c r="Z478" s="367"/>
      <c r="AA478" s="367"/>
      <c r="AB478" s="367"/>
      <c r="AC478" s="367"/>
    </row>
    <row r="479" ht="57.75" customHeight="1">
      <c r="A479" s="91"/>
      <c r="B479" s="91"/>
      <c r="C479" s="91"/>
      <c r="D479" s="91"/>
      <c r="E479" s="346" t="s">
        <v>33</v>
      </c>
      <c r="F479" s="387" t="s">
        <v>175</v>
      </c>
      <c r="G479" s="316"/>
      <c r="H479" s="316"/>
      <c r="I479" s="316"/>
      <c r="J479" s="316"/>
      <c r="K479" s="316"/>
      <c r="L479" s="316"/>
      <c r="M479" s="316"/>
      <c r="N479" s="11"/>
      <c r="O479" s="380"/>
      <c r="P479" s="380"/>
      <c r="Q479" s="380"/>
      <c r="R479" s="380"/>
      <c r="S479" s="380"/>
      <c r="T479" s="380"/>
      <c r="U479" s="380"/>
      <c r="V479" s="380"/>
      <c r="W479" s="380"/>
      <c r="X479" s="380"/>
      <c r="Y479" s="380"/>
      <c r="Z479" s="380"/>
      <c r="AA479" s="380"/>
      <c r="AB479" s="380"/>
      <c r="AC479" s="380"/>
    </row>
    <row r="480" ht="15.75" customHeight="1">
      <c r="A480" s="369">
        <v>1071.0</v>
      </c>
      <c r="B480" s="370">
        <v>44989.0</v>
      </c>
      <c r="C480" s="325"/>
      <c r="D480" s="369" t="s">
        <v>176</v>
      </c>
      <c r="E480" s="326" t="s">
        <v>14</v>
      </c>
      <c r="F480" s="327" t="s">
        <v>15</v>
      </c>
      <c r="G480" s="328">
        <v>200.0</v>
      </c>
      <c r="H480" s="330">
        <v>188.0</v>
      </c>
      <c r="I480" s="330"/>
      <c r="J480" s="330"/>
      <c r="K480" s="328">
        <f t="shared" ref="K480:K486" si="53">G480*H480</f>
        <v>37600</v>
      </c>
      <c r="L480" s="330" t="s">
        <v>16</v>
      </c>
      <c r="M480" s="328">
        <v>200.0</v>
      </c>
      <c r="N480" s="326" t="s">
        <v>24</v>
      </c>
      <c r="O480" s="377"/>
      <c r="P480" s="377"/>
      <c r="Q480" s="377"/>
      <c r="R480" s="377"/>
      <c r="S480" s="377"/>
      <c r="T480" s="377"/>
      <c r="U480" s="377"/>
      <c r="V480" s="377"/>
      <c r="W480" s="377"/>
      <c r="X480" s="377"/>
      <c r="Y480" s="377"/>
      <c r="Z480" s="377"/>
      <c r="AA480" s="377"/>
      <c r="AB480" s="377"/>
      <c r="AC480" s="377"/>
    </row>
    <row r="481" ht="15.75" customHeight="1">
      <c r="A481" s="27"/>
      <c r="B481" s="27"/>
      <c r="C481" s="27"/>
      <c r="D481" s="27"/>
      <c r="E481" s="27"/>
      <c r="F481" s="333" t="s">
        <v>18</v>
      </c>
      <c r="G481" s="334">
        <v>150.0</v>
      </c>
      <c r="H481" s="336">
        <v>107.0</v>
      </c>
      <c r="I481" s="336"/>
      <c r="J481" s="336"/>
      <c r="K481" s="334">
        <f t="shared" si="53"/>
        <v>16050</v>
      </c>
      <c r="L481" s="336" t="s">
        <v>19</v>
      </c>
      <c r="M481" s="334">
        <v>200.0</v>
      </c>
      <c r="N481" s="27"/>
      <c r="O481" s="376"/>
      <c r="P481" s="376"/>
      <c r="Q481" s="376"/>
      <c r="R481" s="376"/>
      <c r="S481" s="376"/>
      <c r="T481" s="376"/>
      <c r="U481" s="376"/>
      <c r="V481" s="376"/>
      <c r="W481" s="376"/>
      <c r="X481" s="376"/>
      <c r="Y481" s="376"/>
      <c r="Z481" s="376"/>
      <c r="AA481" s="376"/>
      <c r="AB481" s="376"/>
      <c r="AC481" s="376"/>
    </row>
    <row r="482" ht="15.75" customHeight="1">
      <c r="A482" s="37"/>
      <c r="B482" s="37"/>
      <c r="C482" s="37"/>
      <c r="D482" s="37"/>
      <c r="E482" s="37"/>
      <c r="F482" s="327" t="s">
        <v>22</v>
      </c>
      <c r="G482" s="328">
        <v>200.0</v>
      </c>
      <c r="H482" s="330">
        <v>0.0</v>
      </c>
      <c r="I482" s="330"/>
      <c r="J482" s="330"/>
      <c r="K482" s="328">
        <f t="shared" si="53"/>
        <v>0</v>
      </c>
      <c r="L482" s="330" t="s">
        <v>21</v>
      </c>
      <c r="M482" s="328">
        <v>400.0</v>
      </c>
      <c r="N482" s="37"/>
      <c r="O482" s="377"/>
      <c r="P482" s="377"/>
      <c r="Q482" s="377"/>
      <c r="R482" s="377"/>
      <c r="S482" s="377"/>
      <c r="T482" s="377"/>
      <c r="U482" s="377"/>
      <c r="V482" s="377"/>
      <c r="W482" s="377"/>
      <c r="X482" s="377"/>
      <c r="Y482" s="377"/>
      <c r="Z482" s="377"/>
      <c r="AA482" s="377"/>
      <c r="AB482" s="377"/>
      <c r="AC482" s="377"/>
    </row>
    <row r="483" ht="15.75" customHeight="1">
      <c r="A483" s="27"/>
      <c r="B483" s="27"/>
      <c r="C483" s="27"/>
      <c r="D483" s="27"/>
      <c r="E483" s="27"/>
      <c r="F483" s="333" t="s">
        <v>38</v>
      </c>
      <c r="G483" s="334">
        <v>150.0</v>
      </c>
      <c r="H483" s="336">
        <v>0.0</v>
      </c>
      <c r="I483" s="336"/>
      <c r="J483" s="336"/>
      <c r="K483" s="334">
        <f t="shared" si="53"/>
        <v>0</v>
      </c>
      <c r="L483" s="336" t="s">
        <v>23</v>
      </c>
      <c r="M483" s="334">
        <v>4000.0</v>
      </c>
      <c r="N483" s="27"/>
      <c r="O483" s="376"/>
      <c r="P483" s="376"/>
      <c r="Q483" s="376"/>
      <c r="R483" s="376"/>
      <c r="S483" s="376"/>
      <c r="T483" s="376"/>
      <c r="U483" s="376"/>
      <c r="V483" s="376"/>
      <c r="W483" s="376"/>
      <c r="X483" s="376"/>
      <c r="Y483" s="376"/>
      <c r="Z483" s="376"/>
      <c r="AA483" s="376"/>
      <c r="AB483" s="376"/>
      <c r="AC483" s="376"/>
    </row>
    <row r="484" ht="15.75" customHeight="1">
      <c r="A484" s="37"/>
      <c r="B484" s="37"/>
      <c r="C484" s="37"/>
      <c r="D484" s="37"/>
      <c r="E484" s="37"/>
      <c r="F484" s="379" t="s">
        <v>174</v>
      </c>
      <c r="G484" s="328">
        <v>0.0</v>
      </c>
      <c r="H484" s="330">
        <v>1.0</v>
      </c>
      <c r="I484" s="330"/>
      <c r="J484" s="330"/>
      <c r="K484" s="328">
        <f t="shared" si="53"/>
        <v>0</v>
      </c>
      <c r="L484" s="330" t="s">
        <v>26</v>
      </c>
      <c r="M484" s="328">
        <v>22915.0</v>
      </c>
      <c r="N484" s="37"/>
      <c r="O484" s="377"/>
      <c r="P484" s="377"/>
      <c r="Q484" s="377"/>
      <c r="R484" s="377"/>
      <c r="S484" s="377"/>
      <c r="T484" s="377"/>
      <c r="U484" s="377"/>
      <c r="V484" s="377"/>
      <c r="W484" s="377"/>
      <c r="X484" s="377"/>
      <c r="Y484" s="377"/>
      <c r="Z484" s="377"/>
      <c r="AA484" s="377"/>
      <c r="AB484" s="377"/>
      <c r="AC484" s="377"/>
    </row>
    <row r="485" ht="15.75" customHeight="1">
      <c r="A485" s="27"/>
      <c r="B485" s="27"/>
      <c r="C485" s="27"/>
      <c r="D485" s="27"/>
      <c r="E485" s="27"/>
      <c r="F485" s="378" t="s">
        <v>169</v>
      </c>
      <c r="G485" s="334">
        <v>0.0</v>
      </c>
      <c r="H485" s="336">
        <v>1.0</v>
      </c>
      <c r="I485" s="336"/>
      <c r="J485" s="336"/>
      <c r="K485" s="334">
        <f t="shared" si="53"/>
        <v>0</v>
      </c>
      <c r="L485" s="336" t="s">
        <v>28</v>
      </c>
      <c r="M485" s="334">
        <v>4280.0</v>
      </c>
      <c r="N485" s="27"/>
      <c r="O485" s="376"/>
      <c r="P485" s="376"/>
      <c r="Q485" s="376"/>
      <c r="R485" s="376"/>
      <c r="S485" s="376"/>
      <c r="T485" s="376"/>
      <c r="U485" s="376"/>
      <c r="V485" s="376"/>
      <c r="W485" s="376"/>
      <c r="X485" s="376"/>
      <c r="Y485" s="376"/>
      <c r="Z485" s="376"/>
      <c r="AA485" s="376"/>
      <c r="AB485" s="376"/>
      <c r="AC485" s="376"/>
    </row>
    <row r="486" ht="15.75" customHeight="1">
      <c r="A486" s="37"/>
      <c r="B486" s="37"/>
      <c r="C486" s="37"/>
      <c r="D486" s="37"/>
      <c r="E486" s="58"/>
      <c r="F486" s="379" t="s">
        <v>170</v>
      </c>
      <c r="G486" s="328">
        <v>0.0</v>
      </c>
      <c r="H486" s="330">
        <v>1.0</v>
      </c>
      <c r="I486" s="330"/>
      <c r="J486" s="330"/>
      <c r="K486" s="328">
        <f t="shared" si="53"/>
        <v>0</v>
      </c>
      <c r="L486" s="330" t="s">
        <v>30</v>
      </c>
      <c r="M486" s="328">
        <v>0.0</v>
      </c>
      <c r="N486" s="58"/>
      <c r="O486" s="377"/>
      <c r="P486" s="377"/>
      <c r="Q486" s="377"/>
      <c r="R486" s="377"/>
      <c r="S486" s="377"/>
      <c r="T486" s="377"/>
      <c r="U486" s="377"/>
      <c r="V486" s="377"/>
      <c r="W486" s="377"/>
      <c r="X486" s="377"/>
      <c r="Y486" s="377"/>
      <c r="Z486" s="377"/>
      <c r="AA486" s="377"/>
      <c r="AB486" s="377"/>
      <c r="AC486" s="377"/>
    </row>
    <row r="487" ht="15.75" customHeight="1">
      <c r="A487" s="27"/>
      <c r="B487" s="27"/>
      <c r="C487" s="27"/>
      <c r="D487" s="27"/>
      <c r="E487" s="344">
        <f>N496</f>
        <v>55877</v>
      </c>
      <c r="F487" s="345" t="s">
        <v>31</v>
      </c>
      <c r="G487" s="316"/>
      <c r="H487" s="11"/>
      <c r="I487" s="346"/>
      <c r="J487" s="346"/>
      <c r="K487" s="347">
        <f>SUM(K480:K486)</f>
        <v>53650</v>
      </c>
      <c r="L487" s="346" t="s">
        <v>32</v>
      </c>
      <c r="M487" s="347">
        <f>SUM(M480:M486)</f>
        <v>31995</v>
      </c>
      <c r="N487" s="344">
        <f>E487+K487-M487</f>
        <v>77532</v>
      </c>
      <c r="O487" s="374"/>
      <c r="P487" s="374"/>
      <c r="Q487" s="374"/>
      <c r="R487" s="374"/>
      <c r="S487" s="374"/>
      <c r="T487" s="374"/>
      <c r="U487" s="374"/>
      <c r="V487" s="374"/>
      <c r="W487" s="374"/>
      <c r="X487" s="374"/>
      <c r="Y487" s="374"/>
      <c r="Z487" s="374"/>
      <c r="AA487" s="374"/>
      <c r="AB487" s="374"/>
      <c r="AC487" s="374"/>
    </row>
    <row r="488" ht="15.75" customHeight="1">
      <c r="A488" s="58"/>
      <c r="B488" s="58"/>
      <c r="C488" s="58"/>
      <c r="D488" s="58"/>
      <c r="E488" s="388" t="s">
        <v>33</v>
      </c>
      <c r="F488" s="381" t="s">
        <v>177</v>
      </c>
      <c r="G488" s="6"/>
      <c r="H488" s="6"/>
      <c r="I488" s="6"/>
      <c r="J488" s="6"/>
      <c r="K488" s="6"/>
      <c r="L488" s="6"/>
      <c r="M488" s="6"/>
      <c r="N488" s="7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  <c r="AA488" s="382"/>
      <c r="AB488" s="382"/>
      <c r="AC488" s="382"/>
    </row>
    <row r="489" ht="15.75" customHeight="1">
      <c r="A489" s="350" t="s">
        <v>178</v>
      </c>
      <c r="B489" s="351">
        <v>44989.0</v>
      </c>
      <c r="C489" s="352" t="s">
        <v>179</v>
      </c>
      <c r="D489" s="350" t="s">
        <v>176</v>
      </c>
      <c r="E489" s="354" t="s">
        <v>14</v>
      </c>
      <c r="F489" s="355" t="s">
        <v>15</v>
      </c>
      <c r="G489" s="334">
        <v>200.0</v>
      </c>
      <c r="H489" s="336">
        <v>0.0</v>
      </c>
      <c r="I489" s="336"/>
      <c r="J489" s="336"/>
      <c r="K489" s="334">
        <f t="shared" ref="K489:K495" si="54">G489*H489</f>
        <v>0</v>
      </c>
      <c r="L489" s="336" t="s">
        <v>180</v>
      </c>
      <c r="M489" s="334">
        <v>165000.0</v>
      </c>
      <c r="N489" s="354" t="s">
        <v>24</v>
      </c>
      <c r="O489" s="376"/>
      <c r="P489" s="376"/>
      <c r="Q489" s="376"/>
      <c r="R489" s="376"/>
      <c r="S489" s="376"/>
      <c r="T489" s="376"/>
      <c r="U489" s="376"/>
      <c r="V489" s="376"/>
      <c r="W489" s="376"/>
      <c r="X489" s="376"/>
      <c r="Y489" s="376"/>
      <c r="Z489" s="376"/>
      <c r="AA489" s="376"/>
      <c r="AB489" s="376"/>
      <c r="AC489" s="376"/>
    </row>
    <row r="490" ht="15.75" customHeight="1">
      <c r="A490" s="37"/>
      <c r="B490" s="37"/>
      <c r="C490" s="37"/>
      <c r="D490" s="37"/>
      <c r="E490" s="37"/>
      <c r="F490" s="356" t="s">
        <v>18</v>
      </c>
      <c r="G490" s="328">
        <v>150.0</v>
      </c>
      <c r="H490" s="330">
        <v>0.0</v>
      </c>
      <c r="I490" s="330"/>
      <c r="J490" s="330"/>
      <c r="K490" s="328">
        <f t="shared" si="54"/>
        <v>0</v>
      </c>
      <c r="L490" s="330" t="s">
        <v>19</v>
      </c>
      <c r="M490" s="328">
        <v>0.0</v>
      </c>
      <c r="N490" s="37"/>
      <c r="O490" s="377"/>
      <c r="P490" s="377"/>
      <c r="Q490" s="377"/>
      <c r="R490" s="377"/>
      <c r="S490" s="377"/>
      <c r="T490" s="377"/>
      <c r="U490" s="377"/>
      <c r="V490" s="377"/>
      <c r="W490" s="377"/>
      <c r="X490" s="377"/>
      <c r="Y490" s="377"/>
      <c r="Z490" s="377"/>
      <c r="AA490" s="377"/>
      <c r="AB490" s="377"/>
      <c r="AC490" s="377"/>
    </row>
    <row r="491" ht="15.75" customHeight="1">
      <c r="A491" s="27"/>
      <c r="B491" s="27"/>
      <c r="C491" s="27"/>
      <c r="D491" s="27"/>
      <c r="E491" s="27"/>
      <c r="F491" s="355" t="s">
        <v>181</v>
      </c>
      <c r="G491" s="334">
        <v>600.0</v>
      </c>
      <c r="H491" s="336">
        <v>30.0</v>
      </c>
      <c r="I491" s="336"/>
      <c r="J491" s="336"/>
      <c r="K491" s="334">
        <f t="shared" si="54"/>
        <v>18000</v>
      </c>
      <c r="L491" s="336" t="s">
        <v>182</v>
      </c>
      <c r="M491" s="334">
        <v>4880.0</v>
      </c>
      <c r="N491" s="27"/>
      <c r="O491" s="376"/>
      <c r="P491" s="376"/>
      <c r="Q491" s="376"/>
      <c r="R491" s="376"/>
      <c r="S491" s="376"/>
      <c r="T491" s="376"/>
      <c r="U491" s="376"/>
      <c r="V491" s="376"/>
      <c r="W491" s="376"/>
      <c r="X491" s="376"/>
      <c r="Y491" s="376"/>
      <c r="Z491" s="376"/>
      <c r="AA491" s="376"/>
      <c r="AB491" s="376"/>
      <c r="AC491" s="376"/>
    </row>
    <row r="492" ht="15.75" customHeight="1">
      <c r="A492" s="37"/>
      <c r="B492" s="37"/>
      <c r="C492" s="37"/>
      <c r="D492" s="37"/>
      <c r="E492" s="37"/>
      <c r="F492" s="356" t="s">
        <v>38</v>
      </c>
      <c r="G492" s="328">
        <v>150.0</v>
      </c>
      <c r="H492" s="330">
        <v>0.0</v>
      </c>
      <c r="I492" s="330"/>
      <c r="J492" s="330"/>
      <c r="K492" s="328">
        <f t="shared" si="54"/>
        <v>0</v>
      </c>
      <c r="L492" s="330" t="s">
        <v>183</v>
      </c>
      <c r="M492" s="328">
        <v>4000.0</v>
      </c>
      <c r="N492" s="37"/>
      <c r="O492" s="377"/>
      <c r="P492" s="377"/>
      <c r="Q492" s="377"/>
      <c r="R492" s="377"/>
      <c r="S492" s="377"/>
      <c r="T492" s="377"/>
      <c r="U492" s="377"/>
      <c r="V492" s="377"/>
      <c r="W492" s="377"/>
      <c r="X492" s="377"/>
      <c r="Y492" s="377"/>
      <c r="Z492" s="377"/>
      <c r="AA492" s="377"/>
      <c r="AB492" s="377"/>
      <c r="AC492" s="377"/>
    </row>
    <row r="493" ht="15.75" customHeight="1">
      <c r="A493" s="27"/>
      <c r="B493" s="27"/>
      <c r="C493" s="27"/>
      <c r="D493" s="27"/>
      <c r="E493" s="27"/>
      <c r="F493" s="378" t="s">
        <v>174</v>
      </c>
      <c r="G493" s="334">
        <v>18000.0</v>
      </c>
      <c r="H493" s="336">
        <v>1.0</v>
      </c>
      <c r="I493" s="336"/>
      <c r="J493" s="336"/>
      <c r="K493" s="334">
        <f t="shared" si="54"/>
        <v>18000</v>
      </c>
      <c r="L493" s="336" t="s">
        <v>26</v>
      </c>
      <c r="M493" s="334">
        <v>27500.0</v>
      </c>
      <c r="N493" s="27"/>
      <c r="O493" s="376"/>
      <c r="P493" s="376"/>
      <c r="Q493" s="376"/>
      <c r="R493" s="376"/>
      <c r="S493" s="376"/>
      <c r="T493" s="376"/>
      <c r="U493" s="376"/>
      <c r="V493" s="376"/>
      <c r="W493" s="376"/>
      <c r="X493" s="376"/>
      <c r="Y493" s="376"/>
      <c r="Z493" s="376"/>
      <c r="AA493" s="376"/>
      <c r="AB493" s="376"/>
      <c r="AC493" s="376"/>
    </row>
    <row r="494" ht="15.75" customHeight="1">
      <c r="A494" s="37"/>
      <c r="B494" s="37"/>
      <c r="C494" s="37"/>
      <c r="D494" s="37"/>
      <c r="E494" s="37"/>
      <c r="F494" s="379" t="s">
        <v>29</v>
      </c>
      <c r="G494" s="328">
        <v>26300.0</v>
      </c>
      <c r="H494" s="330">
        <v>1.0</v>
      </c>
      <c r="I494" s="330"/>
      <c r="J494" s="330"/>
      <c r="K494" s="328">
        <f t="shared" si="54"/>
        <v>26300</v>
      </c>
      <c r="L494" s="330" t="s">
        <v>28</v>
      </c>
      <c r="M494" s="328">
        <v>6160.0</v>
      </c>
      <c r="N494" s="37"/>
      <c r="O494" s="377"/>
      <c r="P494" s="377"/>
      <c r="Q494" s="377"/>
      <c r="R494" s="377"/>
      <c r="S494" s="377"/>
      <c r="T494" s="377"/>
      <c r="U494" s="377"/>
      <c r="V494" s="377"/>
      <c r="W494" s="377"/>
      <c r="X494" s="377"/>
      <c r="Y494" s="377"/>
      <c r="Z494" s="377"/>
      <c r="AA494" s="377"/>
      <c r="AB494" s="377"/>
      <c r="AC494" s="377"/>
    </row>
    <row r="495" ht="15.75" customHeight="1">
      <c r="A495" s="27"/>
      <c r="B495" s="27"/>
      <c r="C495" s="27"/>
      <c r="D495" s="27"/>
      <c r="E495" s="91"/>
      <c r="F495" s="378" t="s">
        <v>170</v>
      </c>
      <c r="G495" s="334">
        <v>0.0</v>
      </c>
      <c r="H495" s="336">
        <v>1.0</v>
      </c>
      <c r="I495" s="336"/>
      <c r="J495" s="336"/>
      <c r="K495" s="334">
        <f t="shared" si="54"/>
        <v>0</v>
      </c>
      <c r="L495" s="336" t="s">
        <v>30</v>
      </c>
      <c r="M495" s="334">
        <v>0.0</v>
      </c>
      <c r="N495" s="91"/>
      <c r="O495" s="376"/>
      <c r="P495" s="376"/>
      <c r="Q495" s="376"/>
      <c r="R495" s="376"/>
      <c r="S495" s="376"/>
      <c r="T495" s="376"/>
      <c r="U495" s="376"/>
      <c r="V495" s="376"/>
      <c r="W495" s="376"/>
      <c r="X495" s="376"/>
      <c r="Y495" s="376"/>
      <c r="Z495" s="376"/>
      <c r="AA495" s="376"/>
      <c r="AB495" s="376"/>
      <c r="AC495" s="376"/>
    </row>
    <row r="496" ht="15.75" customHeight="1">
      <c r="A496" s="37"/>
      <c r="B496" s="37"/>
      <c r="C496" s="37"/>
      <c r="D496" s="37"/>
      <c r="E496" s="364">
        <v>201117.0</v>
      </c>
      <c r="F496" s="365" t="s">
        <v>31</v>
      </c>
      <c r="G496" s="6"/>
      <c r="H496" s="7"/>
      <c r="I496" s="348"/>
      <c r="J496" s="348"/>
      <c r="K496" s="366">
        <f>SUM(K489:K495)</f>
        <v>62300</v>
      </c>
      <c r="L496" s="348" t="s">
        <v>32</v>
      </c>
      <c r="M496" s="366">
        <f>SUM(M489:M495)</f>
        <v>207540</v>
      </c>
      <c r="N496" s="364">
        <f>E496+K496-M496</f>
        <v>55877</v>
      </c>
      <c r="O496" s="367"/>
      <c r="P496" s="367"/>
      <c r="Q496" s="367"/>
      <c r="R496" s="367"/>
      <c r="S496" s="367"/>
      <c r="T496" s="367"/>
      <c r="U496" s="367"/>
      <c r="V496" s="367"/>
      <c r="W496" s="367"/>
      <c r="X496" s="367"/>
      <c r="Y496" s="367"/>
      <c r="Z496" s="367"/>
      <c r="AA496" s="367"/>
      <c r="AB496" s="367"/>
      <c r="AC496" s="367"/>
    </row>
    <row r="497" ht="61.5" customHeight="1">
      <c r="A497" s="91"/>
      <c r="B497" s="91"/>
      <c r="C497" s="91"/>
      <c r="D497" s="91"/>
      <c r="E497" s="9" t="s">
        <v>33</v>
      </c>
      <c r="F497" s="387" t="s">
        <v>184</v>
      </c>
      <c r="G497" s="316"/>
      <c r="H497" s="316"/>
      <c r="I497" s="316"/>
      <c r="J497" s="316"/>
      <c r="K497" s="316"/>
      <c r="L497" s="316"/>
      <c r="M497" s="316"/>
      <c r="N497" s="11"/>
      <c r="O497" s="380"/>
      <c r="P497" s="380"/>
      <c r="Q497" s="380"/>
      <c r="R497" s="380"/>
      <c r="S497" s="380"/>
      <c r="T497" s="380"/>
      <c r="U497" s="380"/>
      <c r="V497" s="380"/>
      <c r="W497" s="380"/>
      <c r="X497" s="380"/>
      <c r="Y497" s="380"/>
      <c r="Z497" s="380"/>
      <c r="AA497" s="380"/>
      <c r="AB497" s="380"/>
      <c r="AC497" s="380"/>
    </row>
    <row r="498" ht="15.75" customHeight="1">
      <c r="A498" s="389"/>
      <c r="B498" s="389"/>
      <c r="C498" s="389"/>
      <c r="D498" s="389"/>
      <c r="E498" s="389"/>
      <c r="F498" s="389"/>
      <c r="G498" s="389"/>
      <c r="H498" s="389"/>
      <c r="I498" s="389"/>
      <c r="J498" s="389"/>
      <c r="K498" s="389"/>
      <c r="L498" s="389"/>
      <c r="M498" s="389"/>
      <c r="N498" s="390"/>
      <c r="O498" s="389"/>
      <c r="P498" s="389"/>
      <c r="Q498" s="389"/>
      <c r="R498" s="389"/>
      <c r="S498" s="389"/>
      <c r="T498" s="389"/>
      <c r="U498" s="389"/>
      <c r="V498" s="389"/>
      <c r="W498" s="389"/>
      <c r="X498" s="389"/>
      <c r="Y498" s="389"/>
      <c r="Z498" s="389"/>
      <c r="AA498" s="389"/>
      <c r="AB498" s="389"/>
      <c r="AC498" s="389"/>
    </row>
    <row r="499" ht="15.75" customHeight="1">
      <c r="A499" s="389"/>
      <c r="B499" s="389"/>
      <c r="C499" s="389"/>
      <c r="D499" s="389"/>
      <c r="E499" s="389"/>
      <c r="F499" s="389"/>
      <c r="G499" s="389"/>
      <c r="H499" s="389"/>
      <c r="I499" s="389"/>
      <c r="J499" s="389"/>
      <c r="K499" s="389"/>
      <c r="L499" s="389"/>
      <c r="M499" s="389"/>
      <c r="N499" s="390"/>
      <c r="O499" s="389"/>
      <c r="P499" s="389"/>
      <c r="Q499" s="389"/>
      <c r="R499" s="389"/>
      <c r="S499" s="389"/>
      <c r="T499" s="389"/>
      <c r="U499" s="389"/>
      <c r="V499" s="389"/>
      <c r="W499" s="389"/>
      <c r="X499" s="389"/>
      <c r="Y499" s="389"/>
      <c r="Z499" s="389"/>
      <c r="AA499" s="389"/>
      <c r="AB499" s="389"/>
      <c r="AC499" s="389"/>
    </row>
    <row r="500" ht="15.75" customHeight="1">
      <c r="A500" s="389"/>
      <c r="B500" s="389"/>
      <c r="C500" s="389"/>
      <c r="D500" s="389"/>
      <c r="E500" s="389"/>
      <c r="F500" s="389"/>
      <c r="G500" s="389"/>
      <c r="H500" s="389"/>
      <c r="I500" s="389"/>
      <c r="J500" s="389"/>
      <c r="K500" s="389"/>
      <c r="L500" s="389"/>
      <c r="M500" s="389"/>
      <c r="N500" s="390"/>
      <c r="O500" s="389"/>
      <c r="P500" s="389"/>
      <c r="Q500" s="389"/>
      <c r="R500" s="389"/>
      <c r="S500" s="389"/>
      <c r="T500" s="389"/>
      <c r="U500" s="389"/>
      <c r="V500" s="389"/>
      <c r="W500" s="389"/>
      <c r="X500" s="389"/>
      <c r="Y500" s="389"/>
      <c r="Z500" s="389"/>
      <c r="AA500" s="389"/>
      <c r="AB500" s="389"/>
      <c r="AC500" s="389"/>
    </row>
    <row r="501" ht="15.75" customHeight="1">
      <c r="A501" s="389"/>
      <c r="B501" s="389"/>
      <c r="C501" s="389"/>
      <c r="D501" s="389"/>
      <c r="E501" s="389"/>
      <c r="F501" s="389"/>
      <c r="G501" s="389"/>
      <c r="H501" s="389"/>
      <c r="I501" s="389"/>
      <c r="J501" s="389"/>
      <c r="K501" s="389"/>
      <c r="L501" s="389"/>
      <c r="M501" s="389"/>
      <c r="N501" s="390"/>
      <c r="O501" s="389"/>
      <c r="P501" s="389"/>
      <c r="Q501" s="389"/>
      <c r="R501" s="389"/>
      <c r="S501" s="389"/>
      <c r="T501" s="389"/>
      <c r="U501" s="389"/>
      <c r="V501" s="389"/>
      <c r="W501" s="389"/>
      <c r="X501" s="389"/>
      <c r="Y501" s="389"/>
      <c r="Z501" s="389"/>
      <c r="AA501" s="389"/>
      <c r="AB501" s="389"/>
      <c r="AC501" s="389"/>
    </row>
    <row r="502" ht="15.75" customHeight="1">
      <c r="A502" s="389"/>
      <c r="B502" s="389"/>
      <c r="C502" s="389"/>
      <c r="D502" s="389"/>
      <c r="E502" s="389"/>
      <c r="F502" s="389"/>
      <c r="G502" s="389"/>
      <c r="H502" s="389"/>
      <c r="I502" s="389"/>
      <c r="J502" s="389"/>
      <c r="K502" s="389"/>
      <c r="L502" s="389"/>
      <c r="M502" s="389"/>
      <c r="N502" s="390"/>
      <c r="O502" s="389"/>
      <c r="P502" s="389"/>
      <c r="Q502" s="389"/>
      <c r="R502" s="389"/>
      <c r="S502" s="389"/>
      <c r="T502" s="389"/>
      <c r="U502" s="389"/>
      <c r="V502" s="389"/>
      <c r="W502" s="389"/>
      <c r="X502" s="389"/>
      <c r="Y502" s="389"/>
      <c r="Z502" s="389"/>
      <c r="AA502" s="389"/>
      <c r="AB502" s="389"/>
      <c r="AC502" s="389"/>
    </row>
    <row r="503" ht="15.75" customHeight="1">
      <c r="A503" s="389"/>
      <c r="B503" s="389"/>
      <c r="C503" s="389"/>
      <c r="D503" s="389"/>
      <c r="E503" s="389"/>
      <c r="F503" s="389"/>
      <c r="G503" s="389"/>
      <c r="H503" s="389"/>
      <c r="I503" s="389"/>
      <c r="J503" s="389"/>
      <c r="K503" s="389"/>
      <c r="L503" s="389"/>
      <c r="M503" s="389"/>
      <c r="N503" s="390"/>
      <c r="O503" s="389"/>
      <c r="P503" s="389"/>
      <c r="Q503" s="389"/>
      <c r="R503" s="389"/>
      <c r="S503" s="389"/>
      <c r="T503" s="389"/>
      <c r="U503" s="389"/>
      <c r="V503" s="389"/>
      <c r="W503" s="389"/>
      <c r="X503" s="389"/>
      <c r="Y503" s="389"/>
      <c r="Z503" s="389"/>
      <c r="AA503" s="389"/>
      <c r="AB503" s="389"/>
      <c r="AC503" s="389"/>
    </row>
    <row r="504" ht="15.75" customHeight="1">
      <c r="A504" s="389"/>
      <c r="B504" s="389"/>
      <c r="C504" s="389"/>
      <c r="D504" s="389"/>
      <c r="E504" s="389"/>
      <c r="F504" s="389"/>
      <c r="G504" s="389"/>
      <c r="H504" s="389"/>
      <c r="I504" s="389"/>
      <c r="J504" s="389"/>
      <c r="K504" s="389"/>
      <c r="L504" s="389"/>
      <c r="M504" s="389"/>
      <c r="N504" s="390"/>
      <c r="O504" s="389"/>
      <c r="P504" s="389"/>
      <c r="Q504" s="389"/>
      <c r="R504" s="389"/>
      <c r="S504" s="389"/>
      <c r="T504" s="389"/>
      <c r="U504" s="389"/>
      <c r="V504" s="389"/>
      <c r="W504" s="389"/>
      <c r="X504" s="389"/>
      <c r="Y504" s="389"/>
      <c r="Z504" s="389"/>
      <c r="AA504" s="389"/>
      <c r="AB504" s="389"/>
      <c r="AC504" s="389"/>
    </row>
    <row r="505" ht="15.75" customHeight="1">
      <c r="A505" s="389"/>
      <c r="B505" s="389"/>
      <c r="C505" s="389"/>
      <c r="D505" s="389"/>
      <c r="E505" s="389"/>
      <c r="F505" s="389"/>
      <c r="G505" s="389"/>
      <c r="H505" s="389"/>
      <c r="I505" s="389"/>
      <c r="J505" s="389"/>
      <c r="K505" s="389"/>
      <c r="L505" s="389"/>
      <c r="M505" s="389"/>
      <c r="N505" s="390"/>
      <c r="O505" s="389"/>
      <c r="P505" s="389"/>
      <c r="Q505" s="389"/>
      <c r="R505" s="389"/>
      <c r="S505" s="389"/>
      <c r="T505" s="389"/>
      <c r="U505" s="389"/>
      <c r="V505" s="389"/>
      <c r="W505" s="389"/>
      <c r="X505" s="389"/>
      <c r="Y505" s="389"/>
      <c r="Z505" s="389"/>
      <c r="AA505" s="389"/>
      <c r="AB505" s="389"/>
      <c r="AC505" s="389"/>
    </row>
    <row r="506" ht="15.75" customHeight="1">
      <c r="A506" s="389"/>
      <c r="B506" s="389"/>
      <c r="C506" s="389"/>
      <c r="D506" s="389"/>
      <c r="E506" s="389"/>
      <c r="F506" s="389"/>
      <c r="G506" s="389"/>
      <c r="H506" s="389"/>
      <c r="I506" s="389"/>
      <c r="J506" s="389"/>
      <c r="K506" s="389"/>
      <c r="L506" s="389"/>
      <c r="M506" s="389"/>
      <c r="N506" s="390"/>
      <c r="O506" s="389"/>
      <c r="P506" s="389"/>
      <c r="Q506" s="389"/>
      <c r="R506" s="389"/>
      <c r="S506" s="389"/>
      <c r="T506" s="389"/>
      <c r="U506" s="389"/>
      <c r="V506" s="389"/>
      <c r="W506" s="389"/>
      <c r="X506" s="389"/>
      <c r="Y506" s="389"/>
      <c r="Z506" s="389"/>
      <c r="AA506" s="389"/>
      <c r="AB506" s="389"/>
      <c r="AC506" s="389"/>
    </row>
    <row r="507" ht="15.75" customHeight="1">
      <c r="A507" s="389"/>
      <c r="B507" s="389"/>
      <c r="C507" s="389"/>
      <c r="D507" s="389"/>
      <c r="E507" s="389"/>
      <c r="F507" s="389"/>
      <c r="G507" s="389"/>
      <c r="H507" s="389"/>
      <c r="I507" s="389"/>
      <c r="J507" s="389"/>
      <c r="K507" s="389"/>
      <c r="L507" s="389"/>
      <c r="M507" s="389"/>
      <c r="N507" s="390"/>
      <c r="O507" s="389"/>
      <c r="P507" s="389"/>
      <c r="Q507" s="389"/>
      <c r="R507" s="389"/>
      <c r="S507" s="389"/>
      <c r="T507" s="389"/>
      <c r="U507" s="389"/>
      <c r="V507" s="389"/>
      <c r="W507" s="389"/>
      <c r="X507" s="389"/>
      <c r="Y507" s="389"/>
      <c r="Z507" s="389"/>
      <c r="AA507" s="389"/>
      <c r="AB507" s="389"/>
      <c r="AC507" s="389"/>
    </row>
    <row r="508" ht="15.75" customHeight="1">
      <c r="A508" s="389"/>
      <c r="B508" s="389"/>
      <c r="C508" s="389"/>
      <c r="D508" s="389"/>
      <c r="E508" s="389"/>
      <c r="F508" s="389"/>
      <c r="G508" s="389"/>
      <c r="H508" s="389"/>
      <c r="I508" s="389"/>
      <c r="J508" s="389"/>
      <c r="K508" s="389"/>
      <c r="L508" s="389"/>
      <c r="M508" s="389"/>
      <c r="N508" s="390"/>
      <c r="O508" s="389"/>
      <c r="P508" s="389"/>
      <c r="Q508" s="389"/>
      <c r="R508" s="389"/>
      <c r="S508" s="389"/>
      <c r="T508" s="389"/>
      <c r="U508" s="389"/>
      <c r="V508" s="389"/>
      <c r="W508" s="389"/>
      <c r="X508" s="389"/>
      <c r="Y508" s="389"/>
      <c r="Z508" s="389"/>
      <c r="AA508" s="389"/>
      <c r="AB508" s="389"/>
      <c r="AC508" s="389"/>
    </row>
    <row r="509" ht="15.75" customHeight="1">
      <c r="A509" s="389"/>
      <c r="B509" s="389"/>
      <c r="C509" s="389"/>
      <c r="D509" s="389"/>
      <c r="E509" s="389"/>
      <c r="F509" s="389"/>
      <c r="G509" s="389"/>
      <c r="H509" s="389"/>
      <c r="I509" s="389"/>
      <c r="J509" s="389"/>
      <c r="K509" s="389"/>
      <c r="L509" s="389"/>
      <c r="M509" s="389"/>
      <c r="N509" s="390"/>
      <c r="O509" s="389"/>
      <c r="P509" s="389"/>
      <c r="Q509" s="389"/>
      <c r="R509" s="389"/>
      <c r="S509" s="389"/>
      <c r="T509" s="389"/>
      <c r="U509" s="389"/>
      <c r="V509" s="389"/>
      <c r="W509" s="389"/>
      <c r="X509" s="389"/>
      <c r="Y509" s="389"/>
      <c r="Z509" s="389"/>
      <c r="AA509" s="389"/>
      <c r="AB509" s="389"/>
      <c r="AC509" s="389"/>
    </row>
    <row r="510" ht="15.75" customHeight="1">
      <c r="A510" s="389"/>
      <c r="B510" s="389"/>
      <c r="C510" s="389"/>
      <c r="D510" s="389"/>
      <c r="E510" s="389"/>
      <c r="F510" s="389"/>
      <c r="G510" s="389"/>
      <c r="H510" s="389"/>
      <c r="I510" s="389"/>
      <c r="J510" s="389"/>
      <c r="K510" s="389"/>
      <c r="L510" s="389"/>
      <c r="M510" s="389"/>
      <c r="N510" s="390"/>
      <c r="O510" s="389"/>
      <c r="P510" s="389"/>
      <c r="Q510" s="389"/>
      <c r="R510" s="389"/>
      <c r="S510" s="389"/>
      <c r="T510" s="389"/>
      <c r="U510" s="389"/>
      <c r="V510" s="389"/>
      <c r="W510" s="389"/>
      <c r="X510" s="389"/>
      <c r="Y510" s="389"/>
      <c r="Z510" s="389"/>
      <c r="AA510" s="389"/>
      <c r="AB510" s="389"/>
      <c r="AC510" s="389"/>
    </row>
    <row r="511" ht="15.75" customHeight="1">
      <c r="A511" s="389"/>
      <c r="B511" s="389"/>
      <c r="C511" s="389"/>
      <c r="D511" s="389"/>
      <c r="E511" s="389"/>
      <c r="F511" s="389"/>
      <c r="G511" s="389"/>
      <c r="H511" s="389"/>
      <c r="I511" s="389"/>
      <c r="J511" s="389"/>
      <c r="K511" s="389"/>
      <c r="L511" s="389"/>
      <c r="M511" s="389"/>
      <c r="N511" s="390"/>
      <c r="O511" s="389"/>
      <c r="P511" s="389"/>
      <c r="Q511" s="389"/>
      <c r="R511" s="389"/>
      <c r="S511" s="389"/>
      <c r="T511" s="389"/>
      <c r="U511" s="389"/>
      <c r="V511" s="389"/>
      <c r="W511" s="389"/>
      <c r="X511" s="389"/>
      <c r="Y511" s="389"/>
      <c r="Z511" s="389"/>
      <c r="AA511" s="389"/>
      <c r="AB511" s="389"/>
      <c r="AC511" s="389"/>
    </row>
    <row r="512" ht="15.75" customHeight="1">
      <c r="A512" s="389"/>
      <c r="B512" s="389"/>
      <c r="C512" s="389"/>
      <c r="D512" s="389"/>
      <c r="E512" s="389"/>
      <c r="F512" s="389"/>
      <c r="G512" s="389"/>
      <c r="H512" s="389"/>
      <c r="I512" s="389"/>
      <c r="J512" s="389"/>
      <c r="K512" s="389"/>
      <c r="L512" s="389"/>
      <c r="M512" s="389"/>
      <c r="N512" s="390"/>
      <c r="O512" s="389"/>
      <c r="P512" s="389"/>
      <c r="Q512" s="389"/>
      <c r="R512" s="389"/>
      <c r="S512" s="389"/>
      <c r="T512" s="389"/>
      <c r="U512" s="389"/>
      <c r="V512" s="389"/>
      <c r="W512" s="389"/>
      <c r="X512" s="389"/>
      <c r="Y512" s="389"/>
      <c r="Z512" s="389"/>
      <c r="AA512" s="389"/>
      <c r="AB512" s="389"/>
      <c r="AC512" s="389"/>
    </row>
    <row r="513" ht="15.75" customHeight="1">
      <c r="A513" s="389"/>
      <c r="B513" s="389"/>
      <c r="C513" s="389"/>
      <c r="D513" s="389"/>
      <c r="E513" s="389"/>
      <c r="F513" s="389"/>
      <c r="G513" s="389"/>
      <c r="H513" s="389"/>
      <c r="I513" s="389"/>
      <c r="J513" s="389"/>
      <c r="K513" s="389"/>
      <c r="L513" s="389"/>
      <c r="M513" s="389"/>
      <c r="N513" s="390"/>
      <c r="O513" s="389"/>
      <c r="P513" s="389"/>
      <c r="Q513" s="389"/>
      <c r="R513" s="389"/>
      <c r="S513" s="389"/>
      <c r="T513" s="389"/>
      <c r="U513" s="389"/>
      <c r="V513" s="389"/>
      <c r="W513" s="389"/>
      <c r="X513" s="389"/>
      <c r="Y513" s="389"/>
      <c r="Z513" s="389"/>
      <c r="AA513" s="389"/>
      <c r="AB513" s="389"/>
      <c r="AC513" s="389"/>
    </row>
    <row r="514" ht="15.75" customHeight="1">
      <c r="A514" s="389"/>
      <c r="B514" s="389"/>
      <c r="C514" s="389"/>
      <c r="D514" s="389"/>
      <c r="E514" s="389"/>
      <c r="F514" s="389"/>
      <c r="G514" s="389"/>
      <c r="H514" s="389"/>
      <c r="I514" s="389"/>
      <c r="J514" s="389"/>
      <c r="K514" s="389"/>
      <c r="L514" s="389"/>
      <c r="M514" s="389"/>
      <c r="N514" s="390"/>
      <c r="O514" s="389"/>
      <c r="P514" s="389"/>
      <c r="Q514" s="389"/>
      <c r="R514" s="389"/>
      <c r="S514" s="389"/>
      <c r="T514" s="389"/>
      <c r="U514" s="389"/>
      <c r="V514" s="389"/>
      <c r="W514" s="389"/>
      <c r="X514" s="389"/>
      <c r="Y514" s="389"/>
      <c r="Z514" s="389"/>
      <c r="AA514" s="389"/>
      <c r="AB514" s="389"/>
      <c r="AC514" s="389"/>
    </row>
    <row r="515" ht="15.75" customHeight="1">
      <c r="A515" s="389"/>
      <c r="B515" s="389"/>
      <c r="C515" s="389"/>
      <c r="D515" s="389"/>
      <c r="E515" s="389"/>
      <c r="F515" s="389"/>
      <c r="G515" s="389"/>
      <c r="H515" s="389"/>
      <c r="I515" s="389"/>
      <c r="J515" s="389"/>
      <c r="K515" s="389"/>
      <c r="L515" s="389"/>
      <c r="M515" s="389"/>
      <c r="N515" s="390"/>
      <c r="O515" s="389"/>
      <c r="P515" s="389"/>
      <c r="Q515" s="389"/>
      <c r="R515" s="389"/>
      <c r="S515" s="389"/>
      <c r="T515" s="389"/>
      <c r="U515" s="389"/>
      <c r="V515" s="389"/>
      <c r="W515" s="389"/>
      <c r="X515" s="389"/>
      <c r="Y515" s="389"/>
      <c r="Z515" s="389"/>
      <c r="AA515" s="389"/>
      <c r="AB515" s="389"/>
      <c r="AC515" s="389"/>
    </row>
    <row r="516" ht="15.75" customHeight="1">
      <c r="A516" s="389"/>
      <c r="B516" s="389"/>
      <c r="C516" s="389"/>
      <c r="D516" s="389"/>
      <c r="E516" s="389"/>
      <c r="F516" s="389"/>
      <c r="G516" s="389"/>
      <c r="H516" s="389"/>
      <c r="I516" s="389"/>
      <c r="J516" s="389"/>
      <c r="K516" s="389"/>
      <c r="L516" s="389"/>
      <c r="M516" s="389"/>
      <c r="N516" s="390"/>
      <c r="O516" s="389"/>
      <c r="P516" s="389"/>
      <c r="Q516" s="389"/>
      <c r="R516" s="389"/>
      <c r="S516" s="389"/>
      <c r="T516" s="389"/>
      <c r="U516" s="389"/>
      <c r="V516" s="389"/>
      <c r="W516" s="389"/>
      <c r="X516" s="389"/>
      <c r="Y516" s="389"/>
      <c r="Z516" s="389"/>
      <c r="AA516" s="389"/>
      <c r="AB516" s="389"/>
      <c r="AC516" s="389"/>
    </row>
    <row r="517" ht="15.75" customHeight="1">
      <c r="A517" s="389"/>
      <c r="B517" s="389"/>
      <c r="C517" s="389"/>
      <c r="D517" s="389"/>
      <c r="E517" s="389"/>
      <c r="F517" s="389"/>
      <c r="G517" s="389"/>
      <c r="H517" s="389"/>
      <c r="I517" s="389"/>
      <c r="J517" s="389"/>
      <c r="K517" s="389"/>
      <c r="L517" s="389"/>
      <c r="M517" s="389"/>
      <c r="N517" s="390"/>
      <c r="O517" s="389"/>
      <c r="P517" s="389"/>
      <c r="Q517" s="389"/>
      <c r="R517" s="389"/>
      <c r="S517" s="389"/>
      <c r="T517" s="389"/>
      <c r="U517" s="389"/>
      <c r="V517" s="389"/>
      <c r="W517" s="389"/>
      <c r="X517" s="389"/>
      <c r="Y517" s="389"/>
      <c r="Z517" s="389"/>
      <c r="AA517" s="389"/>
      <c r="AB517" s="389"/>
      <c r="AC517" s="389"/>
    </row>
    <row r="518" ht="15.75" customHeight="1">
      <c r="A518" s="389"/>
      <c r="B518" s="389"/>
      <c r="C518" s="389"/>
      <c r="D518" s="389"/>
      <c r="E518" s="389"/>
      <c r="F518" s="389"/>
      <c r="G518" s="389"/>
      <c r="H518" s="389"/>
      <c r="I518" s="389"/>
      <c r="J518" s="389"/>
      <c r="K518" s="389"/>
      <c r="L518" s="389"/>
      <c r="M518" s="389"/>
      <c r="N518" s="390"/>
      <c r="O518" s="389"/>
      <c r="P518" s="389"/>
      <c r="Q518" s="389"/>
      <c r="R518" s="389"/>
      <c r="S518" s="389"/>
      <c r="T518" s="389"/>
      <c r="U518" s="389"/>
      <c r="V518" s="389"/>
      <c r="W518" s="389"/>
      <c r="X518" s="389"/>
      <c r="Y518" s="389"/>
      <c r="Z518" s="389"/>
      <c r="AA518" s="389"/>
      <c r="AB518" s="389"/>
      <c r="AC518" s="389"/>
    </row>
    <row r="519" ht="15.75" customHeight="1">
      <c r="A519" s="389"/>
      <c r="B519" s="389"/>
      <c r="C519" s="389"/>
      <c r="D519" s="389"/>
      <c r="E519" s="389"/>
      <c r="F519" s="389"/>
      <c r="G519" s="389"/>
      <c r="H519" s="389"/>
      <c r="I519" s="389"/>
      <c r="J519" s="389"/>
      <c r="K519" s="389"/>
      <c r="L519" s="389"/>
      <c r="M519" s="389"/>
      <c r="N519" s="390"/>
      <c r="O519" s="389"/>
      <c r="P519" s="389"/>
      <c r="Q519" s="389"/>
      <c r="R519" s="389"/>
      <c r="S519" s="389"/>
      <c r="T519" s="389"/>
      <c r="U519" s="389"/>
      <c r="V519" s="389"/>
      <c r="W519" s="389"/>
      <c r="X519" s="389"/>
      <c r="Y519" s="389"/>
      <c r="Z519" s="389"/>
      <c r="AA519" s="389"/>
      <c r="AB519" s="389"/>
      <c r="AC519" s="389"/>
    </row>
    <row r="520" ht="15.75" customHeight="1">
      <c r="A520" s="389"/>
      <c r="B520" s="389"/>
      <c r="C520" s="389"/>
      <c r="D520" s="389"/>
      <c r="E520" s="389"/>
      <c r="F520" s="389"/>
      <c r="G520" s="389"/>
      <c r="H520" s="389"/>
      <c r="I520" s="389"/>
      <c r="J520" s="389"/>
      <c r="K520" s="389"/>
      <c r="L520" s="389"/>
      <c r="M520" s="389"/>
      <c r="N520" s="390"/>
      <c r="O520" s="389"/>
      <c r="P520" s="389"/>
      <c r="Q520" s="389"/>
      <c r="R520" s="389"/>
      <c r="S520" s="389"/>
      <c r="T520" s="389"/>
      <c r="U520" s="389"/>
      <c r="V520" s="389"/>
      <c r="W520" s="389"/>
      <c r="X520" s="389"/>
      <c r="Y520" s="389"/>
      <c r="Z520" s="389"/>
      <c r="AA520" s="389"/>
      <c r="AB520" s="389"/>
      <c r="AC520" s="389"/>
    </row>
    <row r="521" ht="15.75" customHeight="1">
      <c r="A521" s="389"/>
      <c r="B521" s="389"/>
      <c r="C521" s="389"/>
      <c r="D521" s="389"/>
      <c r="E521" s="389"/>
      <c r="F521" s="389"/>
      <c r="G521" s="389"/>
      <c r="H521" s="389"/>
      <c r="I521" s="389"/>
      <c r="J521" s="389"/>
      <c r="K521" s="389"/>
      <c r="L521" s="389"/>
      <c r="M521" s="389"/>
      <c r="N521" s="390"/>
      <c r="O521" s="389"/>
      <c r="P521" s="389"/>
      <c r="Q521" s="389"/>
      <c r="R521" s="389"/>
      <c r="S521" s="389"/>
      <c r="T521" s="389"/>
      <c r="U521" s="389"/>
      <c r="V521" s="389"/>
      <c r="W521" s="389"/>
      <c r="X521" s="389"/>
      <c r="Y521" s="389"/>
      <c r="Z521" s="389"/>
      <c r="AA521" s="389"/>
      <c r="AB521" s="389"/>
      <c r="AC521" s="389"/>
    </row>
    <row r="522" ht="15.75" customHeight="1">
      <c r="A522" s="389"/>
      <c r="B522" s="389"/>
      <c r="C522" s="389"/>
      <c r="D522" s="389"/>
      <c r="E522" s="389"/>
      <c r="F522" s="389"/>
      <c r="G522" s="389"/>
      <c r="H522" s="389"/>
      <c r="I522" s="389"/>
      <c r="J522" s="389"/>
      <c r="K522" s="389"/>
      <c r="L522" s="389"/>
      <c r="M522" s="389"/>
      <c r="N522" s="390"/>
      <c r="O522" s="389"/>
      <c r="P522" s="389"/>
      <c r="Q522" s="389"/>
      <c r="R522" s="389"/>
      <c r="S522" s="389"/>
      <c r="T522" s="389"/>
      <c r="U522" s="389"/>
      <c r="V522" s="389"/>
      <c r="W522" s="389"/>
      <c r="X522" s="389"/>
      <c r="Y522" s="389"/>
      <c r="Z522" s="389"/>
      <c r="AA522" s="389"/>
      <c r="AB522" s="389"/>
      <c r="AC522" s="389"/>
    </row>
    <row r="523" ht="15.75" customHeight="1">
      <c r="A523" s="389"/>
      <c r="B523" s="389"/>
      <c r="C523" s="389"/>
      <c r="D523" s="389"/>
      <c r="E523" s="389"/>
      <c r="F523" s="389"/>
      <c r="G523" s="389"/>
      <c r="H523" s="389"/>
      <c r="I523" s="389"/>
      <c r="J523" s="389"/>
      <c r="K523" s="389"/>
      <c r="L523" s="389"/>
      <c r="M523" s="389"/>
      <c r="N523" s="390"/>
      <c r="O523" s="389"/>
      <c r="P523" s="389"/>
      <c r="Q523" s="389"/>
      <c r="R523" s="389"/>
      <c r="S523" s="389"/>
      <c r="T523" s="389"/>
      <c r="U523" s="389"/>
      <c r="V523" s="389"/>
      <c r="W523" s="389"/>
      <c r="X523" s="389"/>
      <c r="Y523" s="389"/>
      <c r="Z523" s="389"/>
      <c r="AA523" s="389"/>
      <c r="AB523" s="389"/>
      <c r="AC523" s="389"/>
    </row>
    <row r="524" ht="15.75" customHeight="1">
      <c r="A524" s="389"/>
      <c r="B524" s="389"/>
      <c r="C524" s="389"/>
      <c r="D524" s="389"/>
      <c r="E524" s="389"/>
      <c r="F524" s="389"/>
      <c r="G524" s="389"/>
      <c r="H524" s="389"/>
      <c r="I524" s="389"/>
      <c r="J524" s="389"/>
      <c r="K524" s="389"/>
      <c r="L524" s="389"/>
      <c r="M524" s="389"/>
      <c r="N524" s="390"/>
      <c r="O524" s="389"/>
      <c r="P524" s="389"/>
      <c r="Q524" s="389"/>
      <c r="R524" s="389"/>
      <c r="S524" s="389"/>
      <c r="T524" s="389"/>
      <c r="U524" s="389"/>
      <c r="V524" s="389"/>
      <c r="W524" s="389"/>
      <c r="X524" s="389"/>
      <c r="Y524" s="389"/>
      <c r="Z524" s="389"/>
      <c r="AA524" s="389"/>
      <c r="AB524" s="389"/>
      <c r="AC524" s="389"/>
    </row>
    <row r="525" ht="15.75" customHeight="1">
      <c r="A525" s="389"/>
      <c r="B525" s="389"/>
      <c r="C525" s="389"/>
      <c r="D525" s="389"/>
      <c r="E525" s="389"/>
      <c r="F525" s="389"/>
      <c r="G525" s="389"/>
      <c r="H525" s="389"/>
      <c r="I525" s="389"/>
      <c r="J525" s="389"/>
      <c r="K525" s="389"/>
      <c r="L525" s="389"/>
      <c r="M525" s="389"/>
      <c r="N525" s="390"/>
      <c r="O525" s="389"/>
      <c r="P525" s="389"/>
      <c r="Q525" s="389"/>
      <c r="R525" s="389"/>
      <c r="S525" s="389"/>
      <c r="T525" s="389"/>
      <c r="U525" s="389"/>
      <c r="V525" s="389"/>
      <c r="W525" s="389"/>
      <c r="X525" s="389"/>
      <c r="Y525" s="389"/>
      <c r="Z525" s="389"/>
      <c r="AA525" s="389"/>
      <c r="AB525" s="389"/>
      <c r="AC525" s="389"/>
    </row>
    <row r="526" ht="15.75" customHeight="1">
      <c r="A526" s="389"/>
      <c r="B526" s="389"/>
      <c r="C526" s="389"/>
      <c r="D526" s="389"/>
      <c r="E526" s="389"/>
      <c r="F526" s="389"/>
      <c r="G526" s="389"/>
      <c r="H526" s="389"/>
      <c r="I526" s="389"/>
      <c r="J526" s="389"/>
      <c r="K526" s="389"/>
      <c r="L526" s="389"/>
      <c r="M526" s="389"/>
      <c r="N526" s="390"/>
      <c r="O526" s="389"/>
      <c r="P526" s="389"/>
      <c r="Q526" s="389"/>
      <c r="R526" s="389"/>
      <c r="S526" s="389"/>
      <c r="T526" s="389"/>
      <c r="U526" s="389"/>
      <c r="V526" s="389"/>
      <c r="W526" s="389"/>
      <c r="X526" s="389"/>
      <c r="Y526" s="389"/>
      <c r="Z526" s="389"/>
      <c r="AA526" s="389"/>
      <c r="AB526" s="389"/>
      <c r="AC526" s="389"/>
    </row>
    <row r="527" ht="15.75" customHeight="1">
      <c r="A527" s="389"/>
      <c r="B527" s="389"/>
      <c r="C527" s="389"/>
      <c r="D527" s="389"/>
      <c r="E527" s="389"/>
      <c r="F527" s="389"/>
      <c r="G527" s="389"/>
      <c r="H527" s="389"/>
      <c r="I527" s="389"/>
      <c r="J527" s="389"/>
      <c r="K527" s="389"/>
      <c r="L527" s="389"/>
      <c r="M527" s="389"/>
      <c r="N527" s="390"/>
      <c r="O527" s="389"/>
      <c r="P527" s="389"/>
      <c r="Q527" s="389"/>
      <c r="R527" s="389"/>
      <c r="S527" s="389"/>
      <c r="T527" s="389"/>
      <c r="U527" s="389"/>
      <c r="V527" s="389"/>
      <c r="W527" s="389"/>
      <c r="X527" s="389"/>
      <c r="Y527" s="389"/>
      <c r="Z527" s="389"/>
      <c r="AA527" s="389"/>
      <c r="AB527" s="389"/>
      <c r="AC527" s="389"/>
    </row>
    <row r="528" ht="15.75" customHeight="1">
      <c r="A528" s="389"/>
      <c r="B528" s="389"/>
      <c r="C528" s="389"/>
      <c r="D528" s="389"/>
      <c r="E528" s="389"/>
      <c r="F528" s="389"/>
      <c r="G528" s="389"/>
      <c r="H528" s="389"/>
      <c r="I528" s="389"/>
      <c r="J528" s="389"/>
      <c r="K528" s="389"/>
      <c r="L528" s="389"/>
      <c r="M528" s="389"/>
      <c r="N528" s="390"/>
      <c r="O528" s="389"/>
      <c r="P528" s="389"/>
      <c r="Q528" s="389"/>
      <c r="R528" s="389"/>
      <c r="S528" s="389"/>
      <c r="T528" s="389"/>
      <c r="U528" s="389"/>
      <c r="V528" s="389"/>
      <c r="W528" s="389"/>
      <c r="X528" s="389"/>
      <c r="Y528" s="389"/>
      <c r="Z528" s="389"/>
      <c r="AA528" s="389"/>
      <c r="AB528" s="389"/>
      <c r="AC528" s="389"/>
    </row>
    <row r="529" ht="15.75" customHeight="1">
      <c r="A529" s="389"/>
      <c r="B529" s="389"/>
      <c r="C529" s="389"/>
      <c r="D529" s="389"/>
      <c r="E529" s="389"/>
      <c r="F529" s="389"/>
      <c r="G529" s="389"/>
      <c r="H529" s="389"/>
      <c r="I529" s="389"/>
      <c r="J529" s="389"/>
      <c r="K529" s="389"/>
      <c r="L529" s="389"/>
      <c r="M529" s="389"/>
      <c r="N529" s="390"/>
      <c r="O529" s="389"/>
      <c r="P529" s="389"/>
      <c r="Q529" s="389"/>
      <c r="R529" s="389"/>
      <c r="S529" s="389"/>
      <c r="T529" s="389"/>
      <c r="U529" s="389"/>
      <c r="V529" s="389"/>
      <c r="W529" s="389"/>
      <c r="X529" s="389"/>
      <c r="Y529" s="389"/>
      <c r="Z529" s="389"/>
      <c r="AA529" s="389"/>
      <c r="AB529" s="389"/>
      <c r="AC529" s="389"/>
    </row>
    <row r="530" ht="15.75" customHeight="1">
      <c r="A530" s="389"/>
      <c r="B530" s="389"/>
      <c r="C530" s="389"/>
      <c r="D530" s="389"/>
      <c r="E530" s="389"/>
      <c r="F530" s="389"/>
      <c r="G530" s="389"/>
      <c r="H530" s="389"/>
      <c r="I530" s="389"/>
      <c r="J530" s="389"/>
      <c r="K530" s="389"/>
      <c r="L530" s="389"/>
      <c r="M530" s="389"/>
      <c r="N530" s="390"/>
      <c r="O530" s="389"/>
      <c r="P530" s="389"/>
      <c r="Q530" s="389"/>
      <c r="R530" s="389"/>
      <c r="S530" s="389"/>
      <c r="T530" s="389"/>
      <c r="U530" s="389"/>
      <c r="V530" s="389"/>
      <c r="W530" s="389"/>
      <c r="X530" s="389"/>
      <c r="Y530" s="389"/>
      <c r="Z530" s="389"/>
      <c r="AA530" s="389"/>
      <c r="AB530" s="389"/>
      <c r="AC530" s="389"/>
    </row>
    <row r="531" ht="15.75" customHeight="1">
      <c r="A531" s="389"/>
      <c r="B531" s="389"/>
      <c r="C531" s="389"/>
      <c r="D531" s="389"/>
      <c r="E531" s="389"/>
      <c r="F531" s="389"/>
      <c r="G531" s="389"/>
      <c r="H531" s="389"/>
      <c r="I531" s="389"/>
      <c r="J531" s="389"/>
      <c r="K531" s="389"/>
      <c r="L531" s="389"/>
      <c r="M531" s="389"/>
      <c r="N531" s="390"/>
      <c r="O531" s="389"/>
      <c r="P531" s="389"/>
      <c r="Q531" s="389"/>
      <c r="R531" s="389"/>
      <c r="S531" s="389"/>
      <c r="T531" s="389"/>
      <c r="U531" s="389"/>
      <c r="V531" s="389"/>
      <c r="W531" s="389"/>
      <c r="X531" s="389"/>
      <c r="Y531" s="389"/>
      <c r="Z531" s="389"/>
      <c r="AA531" s="389"/>
      <c r="AB531" s="389"/>
      <c r="AC531" s="389"/>
    </row>
    <row r="532" ht="15.75" customHeight="1">
      <c r="A532" s="389"/>
      <c r="B532" s="389"/>
      <c r="C532" s="389"/>
      <c r="D532" s="389"/>
      <c r="E532" s="389"/>
      <c r="F532" s="389"/>
      <c r="G532" s="389"/>
      <c r="H532" s="389"/>
      <c r="I532" s="389"/>
      <c r="J532" s="389"/>
      <c r="K532" s="389"/>
      <c r="L532" s="389"/>
      <c r="M532" s="389"/>
      <c r="N532" s="390"/>
      <c r="O532" s="389"/>
      <c r="P532" s="389"/>
      <c r="Q532" s="389"/>
      <c r="R532" s="389"/>
      <c r="S532" s="389"/>
      <c r="T532" s="389"/>
      <c r="U532" s="389"/>
      <c r="V532" s="389"/>
      <c r="W532" s="389"/>
      <c r="X532" s="389"/>
      <c r="Y532" s="389"/>
      <c r="Z532" s="389"/>
      <c r="AA532" s="389"/>
      <c r="AB532" s="389"/>
      <c r="AC532" s="389"/>
    </row>
    <row r="533" ht="15.75" customHeight="1">
      <c r="A533" s="389"/>
      <c r="B533" s="389"/>
      <c r="C533" s="389"/>
      <c r="D533" s="389"/>
      <c r="E533" s="389"/>
      <c r="F533" s="389"/>
      <c r="G533" s="389"/>
      <c r="H533" s="389"/>
      <c r="I533" s="389"/>
      <c r="J533" s="389"/>
      <c r="K533" s="389"/>
      <c r="L533" s="389"/>
      <c r="M533" s="389"/>
      <c r="N533" s="390"/>
      <c r="O533" s="389"/>
      <c r="P533" s="389"/>
      <c r="Q533" s="389"/>
      <c r="R533" s="389"/>
      <c r="S533" s="389"/>
      <c r="T533" s="389"/>
      <c r="U533" s="389"/>
      <c r="V533" s="389"/>
      <c r="W533" s="389"/>
      <c r="X533" s="389"/>
      <c r="Y533" s="389"/>
      <c r="Z533" s="389"/>
      <c r="AA533" s="389"/>
      <c r="AB533" s="389"/>
      <c r="AC533" s="389"/>
    </row>
    <row r="534" ht="15.75" customHeight="1">
      <c r="A534" s="389"/>
      <c r="B534" s="389"/>
      <c r="C534" s="389"/>
      <c r="D534" s="389"/>
      <c r="E534" s="389"/>
      <c r="F534" s="389"/>
      <c r="G534" s="389"/>
      <c r="H534" s="389"/>
      <c r="I534" s="389"/>
      <c r="J534" s="389"/>
      <c r="K534" s="389"/>
      <c r="L534" s="389"/>
      <c r="M534" s="389"/>
      <c r="N534" s="390"/>
      <c r="O534" s="389"/>
      <c r="P534" s="389"/>
      <c r="Q534" s="389"/>
      <c r="R534" s="389"/>
      <c r="S534" s="389"/>
      <c r="T534" s="389"/>
      <c r="U534" s="389"/>
      <c r="V534" s="389"/>
      <c r="W534" s="389"/>
      <c r="X534" s="389"/>
      <c r="Y534" s="389"/>
      <c r="Z534" s="389"/>
      <c r="AA534" s="389"/>
      <c r="AB534" s="389"/>
      <c r="AC534" s="389"/>
    </row>
    <row r="535" ht="15.75" customHeight="1">
      <c r="A535" s="389"/>
      <c r="B535" s="389"/>
      <c r="C535" s="389"/>
      <c r="D535" s="389"/>
      <c r="E535" s="389"/>
      <c r="F535" s="389"/>
      <c r="G535" s="389"/>
      <c r="H535" s="389"/>
      <c r="I535" s="389"/>
      <c r="J535" s="389"/>
      <c r="K535" s="389"/>
      <c r="L535" s="389"/>
      <c r="M535" s="389"/>
      <c r="N535" s="390"/>
      <c r="O535" s="389"/>
      <c r="P535" s="389"/>
      <c r="Q535" s="389"/>
      <c r="R535" s="389"/>
      <c r="S535" s="389"/>
      <c r="T535" s="389"/>
      <c r="U535" s="389"/>
      <c r="V535" s="389"/>
      <c r="W535" s="389"/>
      <c r="X535" s="389"/>
      <c r="Y535" s="389"/>
      <c r="Z535" s="389"/>
      <c r="AA535" s="389"/>
      <c r="AB535" s="389"/>
      <c r="AC535" s="389"/>
    </row>
    <row r="536" ht="15.75" customHeight="1">
      <c r="A536" s="389"/>
      <c r="B536" s="389"/>
      <c r="C536" s="389"/>
      <c r="D536" s="389"/>
      <c r="E536" s="389"/>
      <c r="F536" s="389"/>
      <c r="G536" s="389"/>
      <c r="H536" s="389"/>
      <c r="I536" s="389"/>
      <c r="J536" s="389"/>
      <c r="K536" s="389"/>
      <c r="L536" s="389"/>
      <c r="M536" s="389"/>
      <c r="N536" s="390"/>
      <c r="O536" s="389"/>
      <c r="P536" s="389"/>
      <c r="Q536" s="389"/>
      <c r="R536" s="389"/>
      <c r="S536" s="389"/>
      <c r="T536" s="389"/>
      <c r="U536" s="389"/>
      <c r="V536" s="389"/>
      <c r="W536" s="389"/>
      <c r="X536" s="389"/>
      <c r="Y536" s="389"/>
      <c r="Z536" s="389"/>
      <c r="AA536" s="389"/>
      <c r="AB536" s="389"/>
      <c r="AC536" s="389"/>
    </row>
    <row r="537" ht="15.75" customHeight="1">
      <c r="A537" s="389"/>
      <c r="B537" s="389"/>
      <c r="C537" s="389"/>
      <c r="D537" s="389"/>
      <c r="E537" s="389"/>
      <c r="F537" s="389"/>
      <c r="G537" s="389"/>
      <c r="H537" s="389"/>
      <c r="I537" s="389"/>
      <c r="J537" s="389"/>
      <c r="K537" s="389"/>
      <c r="L537" s="389"/>
      <c r="M537" s="389"/>
      <c r="N537" s="390"/>
      <c r="O537" s="389"/>
      <c r="P537" s="389"/>
      <c r="Q537" s="389"/>
      <c r="R537" s="389"/>
      <c r="S537" s="389"/>
      <c r="T537" s="389"/>
      <c r="U537" s="389"/>
      <c r="V537" s="389"/>
      <c r="W537" s="389"/>
      <c r="X537" s="389"/>
      <c r="Y537" s="389"/>
      <c r="Z537" s="389"/>
      <c r="AA537" s="389"/>
      <c r="AB537" s="389"/>
      <c r="AC537" s="389"/>
    </row>
    <row r="538" ht="15.75" customHeight="1">
      <c r="A538" s="389"/>
      <c r="B538" s="389"/>
      <c r="C538" s="389"/>
      <c r="D538" s="389"/>
      <c r="E538" s="389"/>
      <c r="F538" s="389"/>
      <c r="G538" s="389"/>
      <c r="H538" s="389"/>
      <c r="I538" s="389"/>
      <c r="J538" s="389"/>
      <c r="K538" s="389"/>
      <c r="L538" s="389"/>
      <c r="M538" s="389"/>
      <c r="N538" s="390"/>
      <c r="O538" s="389"/>
      <c r="P538" s="389"/>
      <c r="Q538" s="389"/>
      <c r="R538" s="389"/>
      <c r="S538" s="389"/>
      <c r="T538" s="389"/>
      <c r="U538" s="389"/>
      <c r="V538" s="389"/>
      <c r="W538" s="389"/>
      <c r="X538" s="389"/>
      <c r="Y538" s="389"/>
      <c r="Z538" s="389"/>
      <c r="AA538" s="389"/>
      <c r="AB538" s="389"/>
      <c r="AC538" s="389"/>
    </row>
    <row r="539" ht="15.75" customHeight="1">
      <c r="A539" s="389"/>
      <c r="B539" s="389"/>
      <c r="C539" s="389"/>
      <c r="D539" s="389"/>
      <c r="E539" s="389"/>
      <c r="F539" s="389"/>
      <c r="G539" s="389"/>
      <c r="H539" s="389"/>
      <c r="I539" s="389"/>
      <c r="J539" s="389"/>
      <c r="K539" s="389"/>
      <c r="L539" s="389"/>
      <c r="M539" s="389"/>
      <c r="N539" s="390"/>
      <c r="O539" s="389"/>
      <c r="P539" s="389"/>
      <c r="Q539" s="389"/>
      <c r="R539" s="389"/>
      <c r="S539" s="389"/>
      <c r="T539" s="389"/>
      <c r="U539" s="389"/>
      <c r="V539" s="389"/>
      <c r="W539" s="389"/>
      <c r="X539" s="389"/>
      <c r="Y539" s="389"/>
      <c r="Z539" s="389"/>
      <c r="AA539" s="389"/>
      <c r="AB539" s="389"/>
      <c r="AC539" s="389"/>
    </row>
    <row r="540" ht="15.75" customHeight="1">
      <c r="A540" s="389"/>
      <c r="B540" s="389"/>
      <c r="C540" s="389"/>
      <c r="D540" s="389"/>
      <c r="E540" s="389"/>
      <c r="F540" s="389"/>
      <c r="G540" s="389"/>
      <c r="H540" s="389"/>
      <c r="I540" s="389"/>
      <c r="J540" s="389"/>
      <c r="K540" s="389"/>
      <c r="L540" s="389"/>
      <c r="M540" s="389"/>
      <c r="N540" s="390"/>
      <c r="O540" s="389"/>
      <c r="P540" s="389"/>
      <c r="Q540" s="389"/>
      <c r="R540" s="389"/>
      <c r="S540" s="389"/>
      <c r="T540" s="389"/>
      <c r="U540" s="389"/>
      <c r="V540" s="389"/>
      <c r="W540" s="389"/>
      <c r="X540" s="389"/>
      <c r="Y540" s="389"/>
      <c r="Z540" s="389"/>
      <c r="AA540" s="389"/>
      <c r="AB540" s="389"/>
      <c r="AC540" s="389"/>
    </row>
    <row r="541" ht="15.75" customHeight="1">
      <c r="A541" s="389"/>
      <c r="B541" s="389"/>
      <c r="C541" s="389"/>
      <c r="D541" s="389"/>
      <c r="E541" s="389"/>
      <c r="F541" s="389"/>
      <c r="G541" s="389"/>
      <c r="H541" s="389"/>
      <c r="I541" s="389"/>
      <c r="J541" s="389"/>
      <c r="K541" s="389"/>
      <c r="L541" s="389"/>
      <c r="M541" s="389"/>
      <c r="N541" s="390"/>
      <c r="O541" s="389"/>
      <c r="P541" s="389"/>
      <c r="Q541" s="389"/>
      <c r="R541" s="389"/>
      <c r="S541" s="389"/>
      <c r="T541" s="389"/>
      <c r="U541" s="389"/>
      <c r="V541" s="389"/>
      <c r="W541" s="389"/>
      <c r="X541" s="389"/>
      <c r="Y541" s="389"/>
      <c r="Z541" s="389"/>
      <c r="AA541" s="389"/>
      <c r="AB541" s="389"/>
      <c r="AC541" s="389"/>
    </row>
    <row r="542" ht="15.75" customHeight="1">
      <c r="A542" s="389"/>
      <c r="B542" s="389"/>
      <c r="C542" s="389"/>
      <c r="D542" s="389"/>
      <c r="E542" s="389"/>
      <c r="F542" s="389"/>
      <c r="G542" s="389"/>
      <c r="H542" s="389"/>
      <c r="I542" s="389"/>
      <c r="J542" s="389"/>
      <c r="K542" s="389"/>
      <c r="L542" s="389"/>
      <c r="M542" s="389"/>
      <c r="N542" s="390"/>
      <c r="O542" s="389"/>
      <c r="P542" s="389"/>
      <c r="Q542" s="389"/>
      <c r="R542" s="389"/>
      <c r="S542" s="389"/>
      <c r="T542" s="389"/>
      <c r="U542" s="389"/>
      <c r="V542" s="389"/>
      <c r="W542" s="389"/>
      <c r="X542" s="389"/>
      <c r="Y542" s="389"/>
      <c r="Z542" s="389"/>
      <c r="AA542" s="389"/>
      <c r="AB542" s="389"/>
      <c r="AC542" s="389"/>
    </row>
    <row r="543" ht="15.75" customHeight="1">
      <c r="A543" s="389"/>
      <c r="B543" s="389"/>
      <c r="C543" s="389"/>
      <c r="D543" s="389"/>
      <c r="E543" s="389"/>
      <c r="F543" s="389"/>
      <c r="G543" s="389"/>
      <c r="H543" s="389"/>
      <c r="I543" s="389"/>
      <c r="J543" s="389"/>
      <c r="K543" s="389"/>
      <c r="L543" s="389"/>
      <c r="M543" s="389"/>
      <c r="N543" s="390"/>
      <c r="O543" s="389"/>
      <c r="P543" s="389"/>
      <c r="Q543" s="389"/>
      <c r="R543" s="389"/>
      <c r="S543" s="389"/>
      <c r="T543" s="389"/>
      <c r="U543" s="389"/>
      <c r="V543" s="389"/>
      <c r="W543" s="389"/>
      <c r="X543" s="389"/>
      <c r="Y543" s="389"/>
      <c r="Z543" s="389"/>
      <c r="AA543" s="389"/>
      <c r="AB543" s="389"/>
      <c r="AC543" s="389"/>
    </row>
    <row r="544" ht="15.75" customHeight="1">
      <c r="A544" s="389"/>
      <c r="B544" s="389"/>
      <c r="C544" s="389"/>
      <c r="D544" s="389"/>
      <c r="E544" s="389"/>
      <c r="F544" s="389"/>
      <c r="G544" s="389"/>
      <c r="H544" s="389"/>
      <c r="I544" s="389"/>
      <c r="J544" s="389"/>
      <c r="K544" s="389"/>
      <c r="L544" s="389"/>
      <c r="M544" s="389"/>
      <c r="N544" s="390"/>
      <c r="O544" s="389"/>
      <c r="P544" s="389"/>
      <c r="Q544" s="389"/>
      <c r="R544" s="389"/>
      <c r="S544" s="389"/>
      <c r="T544" s="389"/>
      <c r="U544" s="389"/>
      <c r="V544" s="389"/>
      <c r="W544" s="389"/>
      <c r="X544" s="389"/>
      <c r="Y544" s="389"/>
      <c r="Z544" s="389"/>
      <c r="AA544" s="389"/>
      <c r="AB544" s="389"/>
      <c r="AC544" s="389"/>
    </row>
    <row r="545" ht="15.75" customHeight="1">
      <c r="A545" s="389"/>
      <c r="B545" s="389"/>
      <c r="C545" s="389"/>
      <c r="D545" s="389"/>
      <c r="E545" s="389"/>
      <c r="F545" s="389"/>
      <c r="G545" s="389"/>
      <c r="H545" s="389"/>
      <c r="I545" s="389"/>
      <c r="J545" s="389"/>
      <c r="K545" s="389"/>
      <c r="L545" s="389"/>
      <c r="M545" s="389"/>
      <c r="N545" s="390"/>
      <c r="O545" s="389"/>
      <c r="P545" s="389"/>
      <c r="Q545" s="389"/>
      <c r="R545" s="389"/>
      <c r="S545" s="389"/>
      <c r="T545" s="389"/>
      <c r="U545" s="389"/>
      <c r="V545" s="389"/>
      <c r="W545" s="389"/>
      <c r="X545" s="389"/>
      <c r="Y545" s="389"/>
      <c r="Z545" s="389"/>
      <c r="AA545" s="389"/>
      <c r="AB545" s="389"/>
      <c r="AC545" s="389"/>
    </row>
    <row r="546" ht="15.75" customHeight="1">
      <c r="A546" s="389"/>
      <c r="B546" s="389"/>
      <c r="C546" s="389"/>
      <c r="D546" s="389"/>
      <c r="E546" s="389"/>
      <c r="F546" s="389"/>
      <c r="G546" s="389"/>
      <c r="H546" s="389"/>
      <c r="I546" s="389"/>
      <c r="J546" s="389"/>
      <c r="K546" s="389"/>
      <c r="L546" s="389"/>
      <c r="M546" s="389"/>
      <c r="N546" s="390"/>
      <c r="O546" s="389"/>
      <c r="P546" s="389"/>
      <c r="Q546" s="389"/>
      <c r="R546" s="389"/>
      <c r="S546" s="389"/>
      <c r="T546" s="389"/>
      <c r="U546" s="389"/>
      <c r="V546" s="389"/>
      <c r="W546" s="389"/>
      <c r="X546" s="389"/>
      <c r="Y546" s="389"/>
      <c r="Z546" s="389"/>
      <c r="AA546" s="389"/>
      <c r="AB546" s="389"/>
      <c r="AC546" s="389"/>
    </row>
    <row r="547" ht="15.75" customHeight="1">
      <c r="A547" s="389"/>
      <c r="B547" s="389"/>
      <c r="C547" s="389"/>
      <c r="D547" s="389"/>
      <c r="E547" s="389"/>
      <c r="F547" s="389"/>
      <c r="G547" s="389"/>
      <c r="H547" s="389"/>
      <c r="I547" s="389"/>
      <c r="J547" s="389"/>
      <c r="K547" s="389"/>
      <c r="L547" s="389"/>
      <c r="M547" s="389"/>
      <c r="N547" s="390"/>
      <c r="O547" s="389"/>
      <c r="P547" s="389"/>
      <c r="Q547" s="389"/>
      <c r="R547" s="389"/>
      <c r="S547" s="389"/>
      <c r="T547" s="389"/>
      <c r="U547" s="389"/>
      <c r="V547" s="389"/>
      <c r="W547" s="389"/>
      <c r="X547" s="389"/>
      <c r="Y547" s="389"/>
      <c r="Z547" s="389"/>
      <c r="AA547" s="389"/>
      <c r="AB547" s="389"/>
      <c r="AC547" s="389"/>
    </row>
    <row r="548" ht="15.75" customHeight="1">
      <c r="A548" s="389"/>
      <c r="B548" s="389"/>
      <c r="C548" s="389"/>
      <c r="D548" s="389"/>
      <c r="E548" s="389"/>
      <c r="F548" s="389"/>
      <c r="G548" s="389"/>
      <c r="H548" s="389"/>
      <c r="I548" s="389"/>
      <c r="J548" s="389"/>
      <c r="K548" s="389"/>
      <c r="L548" s="389"/>
      <c r="M548" s="389"/>
      <c r="N548" s="390"/>
      <c r="O548" s="389"/>
      <c r="P548" s="389"/>
      <c r="Q548" s="389"/>
      <c r="R548" s="389"/>
      <c r="S548" s="389"/>
      <c r="T548" s="389"/>
      <c r="U548" s="389"/>
      <c r="V548" s="389"/>
      <c r="W548" s="389"/>
      <c r="X548" s="389"/>
      <c r="Y548" s="389"/>
      <c r="Z548" s="389"/>
      <c r="AA548" s="389"/>
      <c r="AB548" s="389"/>
      <c r="AC548" s="389"/>
    </row>
    <row r="549" ht="15.75" customHeight="1">
      <c r="A549" s="389"/>
      <c r="B549" s="389"/>
      <c r="C549" s="389"/>
      <c r="D549" s="389"/>
      <c r="E549" s="389"/>
      <c r="F549" s="389"/>
      <c r="G549" s="389"/>
      <c r="H549" s="389"/>
      <c r="I549" s="389"/>
      <c r="J549" s="389"/>
      <c r="K549" s="389"/>
      <c r="L549" s="389"/>
      <c r="M549" s="389"/>
      <c r="N549" s="390"/>
      <c r="O549" s="389"/>
      <c r="P549" s="389"/>
      <c r="Q549" s="389"/>
      <c r="R549" s="389"/>
      <c r="S549" s="389"/>
      <c r="T549" s="389"/>
      <c r="U549" s="389"/>
      <c r="V549" s="389"/>
      <c r="W549" s="389"/>
      <c r="X549" s="389"/>
      <c r="Y549" s="389"/>
      <c r="Z549" s="389"/>
      <c r="AA549" s="389"/>
      <c r="AB549" s="389"/>
      <c r="AC549" s="389"/>
    </row>
    <row r="550" ht="15.75" customHeight="1">
      <c r="A550" s="389"/>
      <c r="B550" s="389"/>
      <c r="C550" s="389"/>
      <c r="D550" s="389"/>
      <c r="E550" s="389"/>
      <c r="F550" s="389"/>
      <c r="G550" s="389"/>
      <c r="H550" s="389"/>
      <c r="I550" s="389"/>
      <c r="J550" s="389"/>
      <c r="K550" s="389"/>
      <c r="L550" s="389"/>
      <c r="M550" s="389"/>
      <c r="N550" s="390"/>
      <c r="O550" s="389"/>
      <c r="P550" s="389"/>
      <c r="Q550" s="389"/>
      <c r="R550" s="389"/>
      <c r="S550" s="389"/>
      <c r="T550" s="389"/>
      <c r="U550" s="389"/>
      <c r="V550" s="389"/>
      <c r="W550" s="389"/>
      <c r="X550" s="389"/>
      <c r="Y550" s="389"/>
      <c r="Z550" s="389"/>
      <c r="AA550" s="389"/>
      <c r="AB550" s="389"/>
      <c r="AC550" s="389"/>
    </row>
    <row r="551" ht="15.75" customHeight="1">
      <c r="A551" s="389"/>
      <c r="B551" s="389"/>
      <c r="C551" s="389"/>
      <c r="D551" s="389"/>
      <c r="E551" s="389"/>
      <c r="F551" s="389"/>
      <c r="G551" s="389"/>
      <c r="H551" s="389"/>
      <c r="I551" s="389"/>
      <c r="J551" s="389"/>
      <c r="K551" s="389"/>
      <c r="L551" s="389"/>
      <c r="M551" s="389"/>
      <c r="N551" s="390"/>
      <c r="O551" s="389"/>
      <c r="P551" s="389"/>
      <c r="Q551" s="389"/>
      <c r="R551" s="389"/>
      <c r="S551" s="389"/>
      <c r="T551" s="389"/>
      <c r="U551" s="389"/>
      <c r="V551" s="389"/>
      <c r="W551" s="389"/>
      <c r="X551" s="389"/>
      <c r="Y551" s="389"/>
      <c r="Z551" s="389"/>
      <c r="AA551" s="389"/>
      <c r="AB551" s="389"/>
      <c r="AC551" s="389"/>
    </row>
    <row r="552" ht="15.75" customHeight="1">
      <c r="A552" s="389"/>
      <c r="B552" s="389"/>
      <c r="C552" s="389"/>
      <c r="D552" s="389"/>
      <c r="E552" s="389"/>
      <c r="F552" s="389"/>
      <c r="G552" s="389"/>
      <c r="H552" s="389"/>
      <c r="I552" s="389"/>
      <c r="J552" s="389"/>
      <c r="K552" s="389"/>
      <c r="L552" s="389"/>
      <c r="M552" s="389"/>
      <c r="N552" s="390"/>
      <c r="O552" s="389"/>
      <c r="P552" s="389"/>
      <c r="Q552" s="389"/>
      <c r="R552" s="389"/>
      <c r="S552" s="389"/>
      <c r="T552" s="389"/>
      <c r="U552" s="389"/>
      <c r="V552" s="389"/>
      <c r="W552" s="389"/>
      <c r="X552" s="389"/>
      <c r="Y552" s="389"/>
      <c r="Z552" s="389"/>
      <c r="AA552" s="389"/>
      <c r="AB552" s="389"/>
      <c r="AC552" s="389"/>
    </row>
    <row r="553" ht="15.75" customHeight="1">
      <c r="A553" s="389"/>
      <c r="B553" s="389"/>
      <c r="C553" s="389"/>
      <c r="D553" s="389"/>
      <c r="E553" s="389"/>
      <c r="F553" s="389"/>
      <c r="G553" s="389"/>
      <c r="H553" s="389"/>
      <c r="I553" s="389"/>
      <c r="J553" s="389"/>
      <c r="K553" s="389"/>
      <c r="L553" s="389"/>
      <c r="M553" s="389"/>
      <c r="N553" s="390"/>
      <c r="O553" s="389"/>
      <c r="P553" s="389"/>
      <c r="Q553" s="389"/>
      <c r="R553" s="389"/>
      <c r="S553" s="389"/>
      <c r="T553" s="389"/>
      <c r="U553" s="389"/>
      <c r="V553" s="389"/>
      <c r="W553" s="389"/>
      <c r="X553" s="389"/>
      <c r="Y553" s="389"/>
      <c r="Z553" s="389"/>
      <c r="AA553" s="389"/>
      <c r="AB553" s="389"/>
      <c r="AC553" s="389"/>
    </row>
    <row r="554" ht="15.75" customHeight="1">
      <c r="A554" s="389"/>
      <c r="B554" s="389"/>
      <c r="C554" s="389"/>
      <c r="D554" s="389"/>
      <c r="E554" s="389"/>
      <c r="F554" s="389"/>
      <c r="G554" s="389"/>
      <c r="H554" s="389"/>
      <c r="I554" s="389"/>
      <c r="J554" s="389"/>
      <c r="K554" s="389"/>
      <c r="L554" s="389"/>
      <c r="M554" s="389"/>
      <c r="N554" s="390"/>
      <c r="O554" s="389"/>
      <c r="P554" s="389"/>
      <c r="Q554" s="389"/>
      <c r="R554" s="389"/>
      <c r="S554" s="389"/>
      <c r="T554" s="389"/>
      <c r="U554" s="389"/>
      <c r="V554" s="389"/>
      <c r="W554" s="389"/>
      <c r="X554" s="389"/>
      <c r="Y554" s="389"/>
      <c r="Z554" s="389"/>
      <c r="AA554" s="389"/>
      <c r="AB554" s="389"/>
      <c r="AC554" s="389"/>
    </row>
    <row r="555" ht="15.75" customHeight="1">
      <c r="A555" s="389"/>
      <c r="B555" s="389"/>
      <c r="C555" s="389"/>
      <c r="D555" s="389"/>
      <c r="E555" s="389"/>
      <c r="F555" s="389"/>
      <c r="G555" s="389"/>
      <c r="H555" s="389"/>
      <c r="I555" s="389"/>
      <c r="J555" s="389"/>
      <c r="K555" s="389"/>
      <c r="L555" s="389"/>
      <c r="M555" s="389"/>
      <c r="N555" s="390"/>
      <c r="O555" s="389"/>
      <c r="P555" s="389"/>
      <c r="Q555" s="389"/>
      <c r="R555" s="389"/>
      <c r="S555" s="389"/>
      <c r="T555" s="389"/>
      <c r="U555" s="389"/>
      <c r="V555" s="389"/>
      <c r="W555" s="389"/>
      <c r="X555" s="389"/>
      <c r="Y555" s="389"/>
      <c r="Z555" s="389"/>
      <c r="AA555" s="389"/>
      <c r="AB555" s="389"/>
      <c r="AC555" s="389"/>
    </row>
    <row r="556" ht="15.75" customHeight="1">
      <c r="A556" s="389"/>
      <c r="B556" s="389"/>
      <c r="C556" s="389"/>
      <c r="D556" s="389"/>
      <c r="E556" s="389"/>
      <c r="F556" s="389"/>
      <c r="G556" s="389"/>
      <c r="H556" s="389"/>
      <c r="I556" s="389"/>
      <c r="J556" s="389"/>
      <c r="K556" s="389"/>
      <c r="L556" s="389"/>
      <c r="M556" s="389"/>
      <c r="N556" s="390"/>
      <c r="O556" s="389"/>
      <c r="P556" s="389"/>
      <c r="Q556" s="389"/>
      <c r="R556" s="389"/>
      <c r="S556" s="389"/>
      <c r="T556" s="389"/>
      <c r="U556" s="389"/>
      <c r="V556" s="389"/>
      <c r="W556" s="389"/>
      <c r="X556" s="389"/>
      <c r="Y556" s="389"/>
      <c r="Z556" s="389"/>
      <c r="AA556" s="389"/>
      <c r="AB556" s="389"/>
      <c r="AC556" s="389"/>
    </row>
    <row r="557" ht="15.75" customHeight="1">
      <c r="A557" s="389"/>
      <c r="B557" s="389"/>
      <c r="C557" s="389"/>
      <c r="D557" s="389"/>
      <c r="E557" s="389"/>
      <c r="F557" s="389"/>
      <c r="G557" s="389"/>
      <c r="H557" s="389"/>
      <c r="I557" s="389"/>
      <c r="J557" s="389"/>
      <c r="K557" s="389"/>
      <c r="L557" s="389"/>
      <c r="M557" s="389"/>
      <c r="N557" s="390"/>
      <c r="O557" s="389"/>
      <c r="P557" s="389"/>
      <c r="Q557" s="389"/>
      <c r="R557" s="389"/>
      <c r="S557" s="389"/>
      <c r="T557" s="389"/>
      <c r="U557" s="389"/>
      <c r="V557" s="389"/>
      <c r="W557" s="389"/>
      <c r="X557" s="389"/>
      <c r="Y557" s="389"/>
      <c r="Z557" s="389"/>
      <c r="AA557" s="389"/>
      <c r="AB557" s="389"/>
      <c r="AC557" s="389"/>
    </row>
    <row r="558" ht="15.75" customHeight="1">
      <c r="A558" s="389"/>
      <c r="B558" s="389"/>
      <c r="C558" s="389"/>
      <c r="D558" s="389"/>
      <c r="E558" s="389"/>
      <c r="F558" s="389"/>
      <c r="G558" s="389"/>
      <c r="H558" s="389"/>
      <c r="I558" s="389"/>
      <c r="J558" s="389"/>
      <c r="K558" s="389"/>
      <c r="L558" s="389"/>
      <c r="M558" s="389"/>
      <c r="N558" s="390"/>
      <c r="O558" s="389"/>
      <c r="P558" s="389"/>
      <c r="Q558" s="389"/>
      <c r="R558" s="389"/>
      <c r="S558" s="389"/>
      <c r="T558" s="389"/>
      <c r="U558" s="389"/>
      <c r="V558" s="389"/>
      <c r="W558" s="389"/>
      <c r="X558" s="389"/>
      <c r="Y558" s="389"/>
      <c r="Z558" s="389"/>
      <c r="AA558" s="389"/>
      <c r="AB558" s="389"/>
      <c r="AC558" s="389"/>
    </row>
    <row r="559" ht="15.75" customHeight="1">
      <c r="A559" s="389"/>
      <c r="B559" s="389"/>
      <c r="C559" s="389"/>
      <c r="D559" s="389"/>
      <c r="E559" s="389"/>
      <c r="F559" s="389"/>
      <c r="G559" s="389"/>
      <c r="H559" s="389"/>
      <c r="I559" s="389"/>
      <c r="J559" s="389"/>
      <c r="K559" s="389"/>
      <c r="L559" s="389"/>
      <c r="M559" s="389"/>
      <c r="N559" s="390"/>
      <c r="O559" s="389"/>
      <c r="P559" s="389"/>
      <c r="Q559" s="389"/>
      <c r="R559" s="389"/>
      <c r="S559" s="389"/>
      <c r="T559" s="389"/>
      <c r="U559" s="389"/>
      <c r="V559" s="389"/>
      <c r="W559" s="389"/>
      <c r="X559" s="389"/>
      <c r="Y559" s="389"/>
      <c r="Z559" s="389"/>
      <c r="AA559" s="389"/>
      <c r="AB559" s="389"/>
      <c r="AC559" s="389"/>
    </row>
    <row r="560" ht="15.75" customHeight="1">
      <c r="A560" s="389"/>
      <c r="B560" s="389"/>
      <c r="C560" s="389"/>
      <c r="D560" s="389"/>
      <c r="E560" s="389"/>
      <c r="F560" s="389"/>
      <c r="G560" s="389"/>
      <c r="H560" s="389"/>
      <c r="I560" s="389"/>
      <c r="J560" s="389"/>
      <c r="K560" s="389"/>
      <c r="L560" s="389"/>
      <c r="M560" s="389"/>
      <c r="N560" s="390"/>
      <c r="O560" s="389"/>
      <c r="P560" s="389"/>
      <c r="Q560" s="389"/>
      <c r="R560" s="389"/>
      <c r="S560" s="389"/>
      <c r="T560" s="389"/>
      <c r="U560" s="389"/>
      <c r="V560" s="389"/>
      <c r="W560" s="389"/>
      <c r="X560" s="389"/>
      <c r="Y560" s="389"/>
      <c r="Z560" s="389"/>
      <c r="AA560" s="389"/>
      <c r="AB560" s="389"/>
      <c r="AC560" s="389"/>
    </row>
    <row r="561" ht="15.75" customHeight="1">
      <c r="A561" s="389"/>
      <c r="B561" s="389"/>
      <c r="C561" s="389"/>
      <c r="D561" s="389"/>
      <c r="E561" s="389"/>
      <c r="F561" s="389"/>
      <c r="G561" s="389"/>
      <c r="H561" s="389"/>
      <c r="I561" s="389"/>
      <c r="J561" s="389"/>
      <c r="K561" s="389"/>
      <c r="L561" s="389"/>
      <c r="M561" s="389"/>
      <c r="N561" s="390"/>
      <c r="O561" s="389"/>
      <c r="P561" s="389"/>
      <c r="Q561" s="389"/>
      <c r="R561" s="389"/>
      <c r="S561" s="389"/>
      <c r="T561" s="389"/>
      <c r="U561" s="389"/>
      <c r="V561" s="389"/>
      <c r="W561" s="389"/>
      <c r="X561" s="389"/>
      <c r="Y561" s="389"/>
      <c r="Z561" s="389"/>
      <c r="AA561" s="389"/>
      <c r="AB561" s="389"/>
      <c r="AC561" s="389"/>
    </row>
    <row r="562" ht="15.75" customHeight="1">
      <c r="A562" s="389"/>
      <c r="B562" s="389"/>
      <c r="C562" s="389"/>
      <c r="D562" s="389"/>
      <c r="E562" s="389"/>
      <c r="F562" s="389"/>
      <c r="G562" s="389"/>
      <c r="H562" s="389"/>
      <c r="I562" s="389"/>
      <c r="J562" s="389"/>
      <c r="K562" s="389"/>
      <c r="L562" s="389"/>
      <c r="M562" s="389"/>
      <c r="N562" s="390"/>
      <c r="O562" s="389"/>
      <c r="P562" s="389"/>
      <c r="Q562" s="389"/>
      <c r="R562" s="389"/>
      <c r="S562" s="389"/>
      <c r="T562" s="389"/>
      <c r="U562" s="389"/>
      <c r="V562" s="389"/>
      <c r="W562" s="389"/>
      <c r="X562" s="389"/>
      <c r="Y562" s="389"/>
      <c r="Z562" s="389"/>
      <c r="AA562" s="389"/>
      <c r="AB562" s="389"/>
      <c r="AC562" s="389"/>
    </row>
    <row r="563" ht="15.75" customHeight="1">
      <c r="A563" s="389"/>
      <c r="B563" s="389"/>
      <c r="C563" s="389"/>
      <c r="D563" s="389"/>
      <c r="E563" s="389"/>
      <c r="F563" s="389"/>
      <c r="G563" s="389"/>
      <c r="H563" s="389"/>
      <c r="I563" s="389"/>
      <c r="J563" s="389"/>
      <c r="K563" s="389"/>
      <c r="L563" s="389"/>
      <c r="M563" s="389"/>
      <c r="N563" s="390"/>
      <c r="O563" s="389"/>
      <c r="P563" s="389"/>
      <c r="Q563" s="389"/>
      <c r="R563" s="389"/>
      <c r="S563" s="389"/>
      <c r="T563" s="389"/>
      <c r="U563" s="389"/>
      <c r="V563" s="389"/>
      <c r="W563" s="389"/>
      <c r="X563" s="389"/>
      <c r="Y563" s="389"/>
      <c r="Z563" s="389"/>
      <c r="AA563" s="389"/>
      <c r="AB563" s="389"/>
      <c r="AC563" s="389"/>
    </row>
    <row r="564" ht="15.75" customHeight="1">
      <c r="A564" s="389"/>
      <c r="B564" s="389"/>
      <c r="C564" s="389"/>
      <c r="D564" s="389"/>
      <c r="E564" s="389"/>
      <c r="F564" s="389"/>
      <c r="G564" s="389"/>
      <c r="H564" s="389"/>
      <c r="I564" s="389"/>
      <c r="J564" s="389"/>
      <c r="K564" s="389"/>
      <c r="L564" s="389"/>
      <c r="M564" s="389"/>
      <c r="N564" s="390"/>
      <c r="O564" s="389"/>
      <c r="P564" s="389"/>
      <c r="Q564" s="389"/>
      <c r="R564" s="389"/>
      <c r="S564" s="389"/>
      <c r="T564" s="389"/>
      <c r="U564" s="389"/>
      <c r="V564" s="389"/>
      <c r="W564" s="389"/>
      <c r="X564" s="389"/>
      <c r="Y564" s="389"/>
      <c r="Z564" s="389"/>
      <c r="AA564" s="389"/>
      <c r="AB564" s="389"/>
      <c r="AC564" s="389"/>
    </row>
    <row r="565" ht="15.75" customHeight="1">
      <c r="A565" s="389"/>
      <c r="B565" s="389"/>
      <c r="C565" s="389"/>
      <c r="D565" s="389"/>
      <c r="E565" s="389"/>
      <c r="F565" s="389"/>
      <c r="G565" s="389"/>
      <c r="H565" s="389"/>
      <c r="I565" s="389"/>
      <c r="J565" s="389"/>
      <c r="K565" s="389"/>
      <c r="L565" s="389"/>
      <c r="M565" s="389"/>
      <c r="N565" s="390"/>
      <c r="O565" s="389"/>
      <c r="P565" s="389"/>
      <c r="Q565" s="389"/>
      <c r="R565" s="389"/>
      <c r="S565" s="389"/>
      <c r="T565" s="389"/>
      <c r="U565" s="389"/>
      <c r="V565" s="389"/>
      <c r="W565" s="389"/>
      <c r="X565" s="389"/>
      <c r="Y565" s="389"/>
      <c r="Z565" s="389"/>
      <c r="AA565" s="389"/>
      <c r="AB565" s="389"/>
      <c r="AC565" s="389"/>
    </row>
    <row r="566" ht="15.75" customHeight="1">
      <c r="A566" s="389"/>
      <c r="B566" s="389"/>
      <c r="C566" s="389"/>
      <c r="D566" s="389"/>
      <c r="E566" s="389"/>
      <c r="F566" s="389"/>
      <c r="G566" s="389"/>
      <c r="H566" s="389"/>
      <c r="I566" s="389"/>
      <c r="J566" s="389"/>
      <c r="K566" s="389"/>
      <c r="L566" s="389"/>
      <c r="M566" s="389"/>
      <c r="N566" s="390"/>
      <c r="O566" s="389"/>
      <c r="P566" s="389"/>
      <c r="Q566" s="389"/>
      <c r="R566" s="389"/>
      <c r="S566" s="389"/>
      <c r="T566" s="389"/>
      <c r="U566" s="389"/>
      <c r="V566" s="389"/>
      <c r="W566" s="389"/>
      <c r="X566" s="389"/>
      <c r="Y566" s="389"/>
      <c r="Z566" s="389"/>
      <c r="AA566" s="389"/>
      <c r="AB566" s="389"/>
      <c r="AC566" s="389"/>
    </row>
    <row r="567" ht="15.75" customHeight="1">
      <c r="A567" s="389"/>
      <c r="B567" s="389"/>
      <c r="C567" s="389"/>
      <c r="D567" s="389"/>
      <c r="E567" s="389"/>
      <c r="F567" s="389"/>
      <c r="G567" s="389"/>
      <c r="H567" s="389"/>
      <c r="I567" s="389"/>
      <c r="J567" s="389"/>
      <c r="K567" s="389"/>
      <c r="L567" s="389"/>
      <c r="M567" s="389"/>
      <c r="N567" s="390"/>
      <c r="O567" s="389"/>
      <c r="P567" s="389"/>
      <c r="Q567" s="389"/>
      <c r="R567" s="389"/>
      <c r="S567" s="389"/>
      <c r="T567" s="389"/>
      <c r="U567" s="389"/>
      <c r="V567" s="389"/>
      <c r="W567" s="389"/>
      <c r="X567" s="389"/>
      <c r="Y567" s="389"/>
      <c r="Z567" s="389"/>
      <c r="AA567" s="389"/>
      <c r="AB567" s="389"/>
      <c r="AC567" s="389"/>
    </row>
    <row r="568" ht="15.75" customHeight="1">
      <c r="A568" s="389"/>
      <c r="B568" s="389"/>
      <c r="C568" s="389"/>
      <c r="D568" s="389"/>
      <c r="E568" s="389"/>
      <c r="F568" s="389"/>
      <c r="G568" s="389"/>
      <c r="H568" s="389"/>
      <c r="I568" s="389"/>
      <c r="J568" s="389"/>
      <c r="K568" s="389"/>
      <c r="L568" s="389"/>
      <c r="M568" s="389"/>
      <c r="N568" s="390"/>
      <c r="O568" s="389"/>
      <c r="P568" s="389"/>
      <c r="Q568" s="389"/>
      <c r="R568" s="389"/>
      <c r="S568" s="389"/>
      <c r="T568" s="389"/>
      <c r="U568" s="389"/>
      <c r="V568" s="389"/>
      <c r="W568" s="389"/>
      <c r="X568" s="389"/>
      <c r="Y568" s="389"/>
      <c r="Z568" s="389"/>
      <c r="AA568" s="389"/>
      <c r="AB568" s="389"/>
      <c r="AC568" s="389"/>
    </row>
    <row r="569" ht="15.75" customHeight="1">
      <c r="A569" s="389"/>
      <c r="B569" s="389"/>
      <c r="C569" s="389"/>
      <c r="D569" s="389"/>
      <c r="E569" s="389"/>
      <c r="F569" s="389"/>
      <c r="G569" s="389"/>
      <c r="H569" s="389"/>
      <c r="I569" s="389"/>
      <c r="J569" s="389"/>
      <c r="K569" s="389"/>
      <c r="L569" s="389"/>
      <c r="M569" s="389"/>
      <c r="N569" s="390"/>
      <c r="O569" s="389"/>
      <c r="P569" s="389"/>
      <c r="Q569" s="389"/>
      <c r="R569" s="389"/>
      <c r="S569" s="389"/>
      <c r="T569" s="389"/>
      <c r="U569" s="389"/>
      <c r="V569" s="389"/>
      <c r="W569" s="389"/>
      <c r="X569" s="389"/>
      <c r="Y569" s="389"/>
      <c r="Z569" s="389"/>
      <c r="AA569" s="389"/>
      <c r="AB569" s="389"/>
      <c r="AC569" s="389"/>
    </row>
    <row r="570" ht="15.75" customHeight="1">
      <c r="A570" s="389"/>
      <c r="B570" s="389"/>
      <c r="C570" s="389"/>
      <c r="D570" s="389"/>
      <c r="E570" s="389"/>
      <c r="F570" s="389"/>
      <c r="G570" s="389"/>
      <c r="H570" s="389"/>
      <c r="I570" s="389"/>
      <c r="J570" s="389"/>
      <c r="K570" s="389"/>
      <c r="L570" s="389"/>
      <c r="M570" s="389"/>
      <c r="N570" s="390"/>
      <c r="O570" s="389"/>
      <c r="P570" s="389"/>
      <c r="Q570" s="389"/>
      <c r="R570" s="389"/>
      <c r="S570" s="389"/>
      <c r="T570" s="389"/>
      <c r="U570" s="389"/>
      <c r="V570" s="389"/>
      <c r="W570" s="389"/>
      <c r="X570" s="389"/>
      <c r="Y570" s="389"/>
      <c r="Z570" s="389"/>
      <c r="AA570" s="389"/>
      <c r="AB570" s="389"/>
      <c r="AC570" s="389"/>
    </row>
    <row r="571" ht="15.75" customHeight="1">
      <c r="A571" s="389"/>
      <c r="B571" s="389"/>
      <c r="C571" s="389"/>
      <c r="D571" s="389"/>
      <c r="E571" s="389"/>
      <c r="F571" s="389"/>
      <c r="G571" s="389"/>
      <c r="H571" s="389"/>
      <c r="I571" s="389"/>
      <c r="J571" s="389"/>
      <c r="K571" s="389"/>
      <c r="L571" s="389"/>
      <c r="M571" s="389"/>
      <c r="N571" s="390"/>
      <c r="O571" s="389"/>
      <c r="P571" s="389"/>
      <c r="Q571" s="389"/>
      <c r="R571" s="389"/>
      <c r="S571" s="389"/>
      <c r="T571" s="389"/>
      <c r="U571" s="389"/>
      <c r="V571" s="389"/>
      <c r="W571" s="389"/>
      <c r="X571" s="389"/>
      <c r="Y571" s="389"/>
      <c r="Z571" s="389"/>
      <c r="AA571" s="389"/>
      <c r="AB571" s="389"/>
      <c r="AC571" s="389"/>
    </row>
    <row r="572" ht="15.75" customHeight="1">
      <c r="A572" s="389"/>
      <c r="B572" s="389"/>
      <c r="C572" s="389"/>
      <c r="D572" s="389"/>
      <c r="E572" s="389"/>
      <c r="F572" s="389"/>
      <c r="G572" s="389"/>
      <c r="H572" s="389"/>
      <c r="I572" s="389"/>
      <c r="J572" s="389"/>
      <c r="K572" s="389"/>
      <c r="L572" s="389"/>
      <c r="M572" s="389"/>
      <c r="N572" s="390"/>
      <c r="O572" s="389"/>
      <c r="P572" s="389"/>
      <c r="Q572" s="389"/>
      <c r="R572" s="389"/>
      <c r="S572" s="389"/>
      <c r="T572" s="389"/>
      <c r="U572" s="389"/>
      <c r="V572" s="389"/>
      <c r="W572" s="389"/>
      <c r="X572" s="389"/>
      <c r="Y572" s="389"/>
      <c r="Z572" s="389"/>
      <c r="AA572" s="389"/>
      <c r="AB572" s="389"/>
      <c r="AC572" s="389"/>
    </row>
    <row r="573" ht="15.75" customHeight="1">
      <c r="A573" s="389"/>
      <c r="B573" s="389"/>
      <c r="C573" s="389"/>
      <c r="D573" s="389"/>
      <c r="E573" s="389"/>
      <c r="F573" s="389"/>
      <c r="G573" s="389"/>
      <c r="H573" s="389"/>
      <c r="I573" s="389"/>
      <c r="J573" s="389"/>
      <c r="K573" s="389"/>
      <c r="L573" s="389"/>
      <c r="M573" s="389"/>
      <c r="N573" s="390"/>
      <c r="O573" s="389"/>
      <c r="P573" s="389"/>
      <c r="Q573" s="389"/>
      <c r="R573" s="389"/>
      <c r="S573" s="389"/>
      <c r="T573" s="389"/>
      <c r="U573" s="389"/>
      <c r="V573" s="389"/>
      <c r="W573" s="389"/>
      <c r="X573" s="389"/>
      <c r="Y573" s="389"/>
      <c r="Z573" s="389"/>
      <c r="AA573" s="389"/>
      <c r="AB573" s="389"/>
      <c r="AC573" s="389"/>
    </row>
    <row r="574" ht="15.75" customHeight="1">
      <c r="A574" s="389"/>
      <c r="B574" s="389"/>
      <c r="C574" s="389"/>
      <c r="D574" s="389"/>
      <c r="E574" s="389"/>
      <c r="F574" s="389"/>
      <c r="G574" s="389"/>
      <c r="H574" s="389"/>
      <c r="I574" s="389"/>
      <c r="J574" s="389"/>
      <c r="K574" s="389"/>
      <c r="L574" s="389"/>
      <c r="M574" s="389"/>
      <c r="N574" s="390"/>
      <c r="O574" s="389"/>
      <c r="P574" s="389"/>
      <c r="Q574" s="389"/>
      <c r="R574" s="389"/>
      <c r="S574" s="389"/>
      <c r="T574" s="389"/>
      <c r="U574" s="389"/>
      <c r="V574" s="389"/>
      <c r="W574" s="389"/>
      <c r="X574" s="389"/>
      <c r="Y574" s="389"/>
      <c r="Z574" s="389"/>
      <c r="AA574" s="389"/>
      <c r="AB574" s="389"/>
      <c r="AC574" s="389"/>
    </row>
    <row r="575" ht="15.75" customHeight="1">
      <c r="A575" s="389"/>
      <c r="B575" s="389"/>
      <c r="C575" s="389"/>
      <c r="D575" s="389"/>
      <c r="E575" s="389"/>
      <c r="F575" s="389"/>
      <c r="G575" s="389"/>
      <c r="H575" s="389"/>
      <c r="I575" s="389"/>
      <c r="J575" s="389"/>
      <c r="K575" s="389"/>
      <c r="L575" s="389"/>
      <c r="M575" s="389"/>
      <c r="N575" s="390"/>
      <c r="O575" s="389"/>
      <c r="P575" s="389"/>
      <c r="Q575" s="389"/>
      <c r="R575" s="389"/>
      <c r="S575" s="389"/>
      <c r="T575" s="389"/>
      <c r="U575" s="389"/>
      <c r="V575" s="389"/>
      <c r="W575" s="389"/>
      <c r="X575" s="389"/>
      <c r="Y575" s="389"/>
      <c r="Z575" s="389"/>
      <c r="AA575" s="389"/>
      <c r="AB575" s="389"/>
      <c r="AC575" s="389"/>
    </row>
    <row r="576" ht="15.75" customHeight="1">
      <c r="A576" s="389"/>
      <c r="B576" s="389"/>
      <c r="C576" s="389"/>
      <c r="D576" s="389"/>
      <c r="E576" s="389"/>
      <c r="F576" s="389"/>
      <c r="G576" s="389"/>
      <c r="H576" s="389"/>
      <c r="I576" s="389"/>
      <c r="J576" s="389"/>
      <c r="K576" s="389"/>
      <c r="L576" s="389"/>
      <c r="M576" s="389"/>
      <c r="N576" s="390"/>
      <c r="O576" s="389"/>
      <c r="P576" s="389"/>
      <c r="Q576" s="389"/>
      <c r="R576" s="389"/>
      <c r="S576" s="389"/>
      <c r="T576" s="389"/>
      <c r="U576" s="389"/>
      <c r="V576" s="389"/>
      <c r="W576" s="389"/>
      <c r="X576" s="389"/>
      <c r="Y576" s="389"/>
      <c r="Z576" s="389"/>
      <c r="AA576" s="389"/>
      <c r="AB576" s="389"/>
      <c r="AC576" s="389"/>
    </row>
    <row r="577" ht="15.75" customHeight="1">
      <c r="A577" s="389"/>
      <c r="B577" s="389"/>
      <c r="C577" s="389"/>
      <c r="D577" s="389"/>
      <c r="E577" s="389"/>
      <c r="F577" s="389"/>
      <c r="G577" s="389"/>
      <c r="H577" s="389"/>
      <c r="I577" s="389"/>
      <c r="J577" s="389"/>
      <c r="K577" s="389"/>
      <c r="L577" s="389"/>
      <c r="M577" s="389"/>
      <c r="N577" s="390"/>
      <c r="O577" s="389"/>
      <c r="P577" s="389"/>
      <c r="Q577" s="389"/>
      <c r="R577" s="389"/>
      <c r="S577" s="389"/>
      <c r="T577" s="389"/>
      <c r="U577" s="389"/>
      <c r="V577" s="389"/>
      <c r="W577" s="389"/>
      <c r="X577" s="389"/>
      <c r="Y577" s="389"/>
      <c r="Z577" s="389"/>
      <c r="AA577" s="389"/>
      <c r="AB577" s="389"/>
      <c r="AC577" s="389"/>
    </row>
    <row r="578" ht="15.75" customHeight="1">
      <c r="A578" s="389"/>
      <c r="B578" s="389"/>
      <c r="C578" s="389"/>
      <c r="D578" s="389"/>
      <c r="E578" s="389"/>
      <c r="F578" s="389"/>
      <c r="G578" s="389"/>
      <c r="H578" s="389"/>
      <c r="I578" s="389"/>
      <c r="J578" s="389"/>
      <c r="K578" s="389"/>
      <c r="L578" s="389"/>
      <c r="M578" s="389"/>
      <c r="N578" s="390"/>
      <c r="O578" s="389"/>
      <c r="P578" s="389"/>
      <c r="Q578" s="389"/>
      <c r="R578" s="389"/>
      <c r="S578" s="389"/>
      <c r="T578" s="389"/>
      <c r="U578" s="389"/>
      <c r="V578" s="389"/>
      <c r="W578" s="389"/>
      <c r="X578" s="389"/>
      <c r="Y578" s="389"/>
      <c r="Z578" s="389"/>
      <c r="AA578" s="389"/>
      <c r="AB578" s="389"/>
      <c r="AC578" s="389"/>
    </row>
    <row r="579" ht="15.75" customHeight="1">
      <c r="A579" s="389"/>
      <c r="B579" s="389"/>
      <c r="C579" s="389"/>
      <c r="D579" s="389"/>
      <c r="E579" s="389"/>
      <c r="F579" s="389"/>
      <c r="G579" s="389"/>
      <c r="H579" s="389"/>
      <c r="I579" s="389"/>
      <c r="J579" s="389"/>
      <c r="K579" s="389"/>
      <c r="L579" s="389"/>
      <c r="M579" s="389"/>
      <c r="N579" s="390"/>
      <c r="O579" s="389"/>
      <c r="P579" s="389"/>
      <c r="Q579" s="389"/>
      <c r="R579" s="389"/>
      <c r="S579" s="389"/>
      <c r="T579" s="389"/>
      <c r="U579" s="389"/>
      <c r="V579" s="389"/>
      <c r="W579" s="389"/>
      <c r="X579" s="389"/>
      <c r="Y579" s="389"/>
      <c r="Z579" s="389"/>
      <c r="AA579" s="389"/>
      <c r="AB579" s="389"/>
      <c r="AC579" s="389"/>
    </row>
    <row r="580" ht="15.75" customHeight="1">
      <c r="A580" s="389"/>
      <c r="B580" s="389"/>
      <c r="C580" s="389"/>
      <c r="D580" s="389"/>
      <c r="E580" s="389"/>
      <c r="F580" s="389"/>
      <c r="G580" s="389"/>
      <c r="H580" s="389"/>
      <c r="I580" s="389"/>
      <c r="J580" s="389"/>
      <c r="K580" s="389"/>
      <c r="L580" s="389"/>
      <c r="M580" s="389"/>
      <c r="N580" s="390"/>
      <c r="O580" s="389"/>
      <c r="P580" s="389"/>
      <c r="Q580" s="389"/>
      <c r="R580" s="389"/>
      <c r="S580" s="389"/>
      <c r="T580" s="389"/>
      <c r="U580" s="389"/>
      <c r="V580" s="389"/>
      <c r="W580" s="389"/>
      <c r="X580" s="389"/>
      <c r="Y580" s="389"/>
      <c r="Z580" s="389"/>
      <c r="AA580" s="389"/>
      <c r="AB580" s="389"/>
      <c r="AC580" s="389"/>
    </row>
    <row r="581" ht="15.75" customHeight="1">
      <c r="A581" s="389"/>
      <c r="B581" s="389"/>
      <c r="C581" s="389"/>
      <c r="D581" s="389"/>
      <c r="E581" s="389"/>
      <c r="F581" s="389"/>
      <c r="G581" s="389"/>
      <c r="H581" s="389"/>
      <c r="I581" s="389"/>
      <c r="J581" s="389"/>
      <c r="K581" s="389"/>
      <c r="L581" s="389"/>
      <c r="M581" s="389"/>
      <c r="N581" s="390"/>
      <c r="O581" s="389"/>
      <c r="P581" s="389"/>
      <c r="Q581" s="389"/>
      <c r="R581" s="389"/>
      <c r="S581" s="389"/>
      <c r="T581" s="389"/>
      <c r="U581" s="389"/>
      <c r="V581" s="389"/>
      <c r="W581" s="389"/>
      <c r="X581" s="389"/>
      <c r="Y581" s="389"/>
      <c r="Z581" s="389"/>
      <c r="AA581" s="389"/>
      <c r="AB581" s="389"/>
      <c r="AC581" s="389"/>
    </row>
    <row r="582" ht="15.75" customHeight="1">
      <c r="A582" s="389"/>
      <c r="B582" s="389"/>
      <c r="C582" s="389"/>
      <c r="D582" s="389"/>
      <c r="E582" s="389"/>
      <c r="F582" s="389"/>
      <c r="G582" s="389"/>
      <c r="H582" s="389"/>
      <c r="I582" s="389"/>
      <c r="J582" s="389"/>
      <c r="K582" s="389"/>
      <c r="L582" s="389"/>
      <c r="M582" s="389"/>
      <c r="N582" s="390"/>
      <c r="O582" s="389"/>
      <c r="P582" s="389"/>
      <c r="Q582" s="389"/>
      <c r="R582" s="389"/>
      <c r="S582" s="389"/>
      <c r="T582" s="389"/>
      <c r="U582" s="389"/>
      <c r="V582" s="389"/>
      <c r="W582" s="389"/>
      <c r="X582" s="389"/>
      <c r="Y582" s="389"/>
      <c r="Z582" s="389"/>
      <c r="AA582" s="389"/>
      <c r="AB582" s="389"/>
      <c r="AC582" s="389"/>
    </row>
    <row r="583" ht="15.75" customHeight="1">
      <c r="A583" s="389"/>
      <c r="B583" s="389"/>
      <c r="C583" s="389"/>
      <c r="D583" s="389"/>
      <c r="E583" s="389"/>
      <c r="F583" s="389"/>
      <c r="G583" s="389"/>
      <c r="H583" s="389"/>
      <c r="I583" s="389"/>
      <c r="J583" s="389"/>
      <c r="K583" s="389"/>
      <c r="L583" s="389"/>
      <c r="M583" s="389"/>
      <c r="N583" s="390"/>
      <c r="O583" s="389"/>
      <c r="P583" s="389"/>
      <c r="Q583" s="389"/>
      <c r="R583" s="389"/>
      <c r="S583" s="389"/>
      <c r="T583" s="389"/>
      <c r="U583" s="389"/>
      <c r="V583" s="389"/>
      <c r="W583" s="389"/>
      <c r="X583" s="389"/>
      <c r="Y583" s="389"/>
      <c r="Z583" s="389"/>
      <c r="AA583" s="389"/>
      <c r="AB583" s="389"/>
      <c r="AC583" s="389"/>
    </row>
    <row r="584" ht="15.75" customHeight="1">
      <c r="A584" s="389"/>
      <c r="B584" s="389"/>
      <c r="C584" s="389"/>
      <c r="D584" s="389"/>
      <c r="E584" s="389"/>
      <c r="F584" s="389"/>
      <c r="G584" s="389"/>
      <c r="H584" s="389"/>
      <c r="I584" s="389"/>
      <c r="J584" s="389"/>
      <c r="K584" s="389"/>
      <c r="L584" s="389"/>
      <c r="M584" s="389"/>
      <c r="N584" s="390"/>
      <c r="O584" s="389"/>
      <c r="P584" s="389"/>
      <c r="Q584" s="389"/>
      <c r="R584" s="389"/>
      <c r="S584" s="389"/>
      <c r="T584" s="389"/>
      <c r="U584" s="389"/>
      <c r="V584" s="389"/>
      <c r="W584" s="389"/>
      <c r="X584" s="389"/>
      <c r="Y584" s="389"/>
      <c r="Z584" s="389"/>
      <c r="AA584" s="389"/>
      <c r="AB584" s="389"/>
      <c r="AC584" s="389"/>
    </row>
    <row r="585" ht="15.75" customHeight="1">
      <c r="A585" s="389"/>
      <c r="B585" s="389"/>
      <c r="C585" s="389"/>
      <c r="D585" s="389"/>
      <c r="E585" s="389"/>
      <c r="F585" s="389"/>
      <c r="G585" s="389"/>
      <c r="H585" s="389"/>
      <c r="I585" s="389"/>
      <c r="J585" s="389"/>
      <c r="K585" s="389"/>
      <c r="L585" s="389"/>
      <c r="M585" s="389"/>
      <c r="N585" s="390"/>
      <c r="O585" s="389"/>
      <c r="P585" s="389"/>
      <c r="Q585" s="389"/>
      <c r="R585" s="389"/>
      <c r="S585" s="389"/>
      <c r="T585" s="389"/>
      <c r="U585" s="389"/>
      <c r="V585" s="389"/>
      <c r="W585" s="389"/>
      <c r="X585" s="389"/>
      <c r="Y585" s="389"/>
      <c r="Z585" s="389"/>
      <c r="AA585" s="389"/>
      <c r="AB585" s="389"/>
      <c r="AC585" s="389"/>
    </row>
    <row r="586" ht="15.75" customHeight="1">
      <c r="A586" s="389"/>
      <c r="B586" s="389"/>
      <c r="C586" s="389"/>
      <c r="D586" s="389"/>
      <c r="E586" s="389"/>
      <c r="F586" s="389"/>
      <c r="G586" s="389"/>
      <c r="H586" s="389"/>
      <c r="I586" s="389"/>
      <c r="J586" s="389"/>
      <c r="K586" s="389"/>
      <c r="L586" s="389"/>
      <c r="M586" s="389"/>
      <c r="N586" s="390"/>
      <c r="O586" s="389"/>
      <c r="P586" s="389"/>
      <c r="Q586" s="389"/>
      <c r="R586" s="389"/>
      <c r="S586" s="389"/>
      <c r="T586" s="389"/>
      <c r="U586" s="389"/>
      <c r="V586" s="389"/>
      <c r="W586" s="389"/>
      <c r="X586" s="389"/>
      <c r="Y586" s="389"/>
      <c r="Z586" s="389"/>
      <c r="AA586" s="389"/>
      <c r="AB586" s="389"/>
      <c r="AC586" s="389"/>
    </row>
    <row r="587" ht="15.75" customHeight="1">
      <c r="A587" s="389"/>
      <c r="B587" s="389"/>
      <c r="C587" s="389"/>
      <c r="D587" s="389"/>
      <c r="E587" s="389"/>
      <c r="F587" s="389"/>
      <c r="G587" s="389"/>
      <c r="H587" s="389"/>
      <c r="I587" s="389"/>
      <c r="J587" s="389"/>
      <c r="K587" s="389"/>
      <c r="L587" s="389"/>
      <c r="M587" s="389"/>
      <c r="N587" s="390"/>
      <c r="O587" s="389"/>
      <c r="P587" s="389"/>
      <c r="Q587" s="389"/>
      <c r="R587" s="389"/>
      <c r="S587" s="389"/>
      <c r="T587" s="389"/>
      <c r="U587" s="389"/>
      <c r="V587" s="389"/>
      <c r="W587" s="389"/>
      <c r="X587" s="389"/>
      <c r="Y587" s="389"/>
      <c r="Z587" s="389"/>
      <c r="AA587" s="389"/>
      <c r="AB587" s="389"/>
      <c r="AC587" s="389"/>
    </row>
    <row r="588" ht="15.75" customHeight="1">
      <c r="A588" s="389"/>
      <c r="B588" s="389"/>
      <c r="C588" s="389"/>
      <c r="D588" s="389"/>
      <c r="E588" s="389"/>
      <c r="F588" s="389"/>
      <c r="G588" s="389"/>
      <c r="H588" s="389"/>
      <c r="I588" s="389"/>
      <c r="J588" s="389"/>
      <c r="K588" s="389"/>
      <c r="L588" s="389"/>
      <c r="M588" s="389"/>
      <c r="N588" s="390"/>
      <c r="O588" s="389"/>
      <c r="P588" s="389"/>
      <c r="Q588" s="389"/>
      <c r="R588" s="389"/>
      <c r="S588" s="389"/>
      <c r="T588" s="389"/>
      <c r="U588" s="389"/>
      <c r="V588" s="389"/>
      <c r="W588" s="389"/>
      <c r="X588" s="389"/>
      <c r="Y588" s="389"/>
      <c r="Z588" s="389"/>
      <c r="AA588" s="389"/>
      <c r="AB588" s="389"/>
      <c r="AC588" s="389"/>
    </row>
    <row r="589" ht="15.75" customHeight="1">
      <c r="A589" s="389"/>
      <c r="B589" s="389"/>
      <c r="C589" s="389"/>
      <c r="D589" s="389"/>
      <c r="E589" s="389"/>
      <c r="F589" s="389"/>
      <c r="G589" s="389"/>
      <c r="H589" s="389"/>
      <c r="I589" s="389"/>
      <c r="J589" s="389"/>
      <c r="K589" s="389"/>
      <c r="L589" s="389"/>
      <c r="M589" s="389"/>
      <c r="N589" s="390"/>
      <c r="O589" s="389"/>
      <c r="P589" s="389"/>
      <c r="Q589" s="389"/>
      <c r="R589" s="389"/>
      <c r="S589" s="389"/>
      <c r="T589" s="389"/>
      <c r="U589" s="389"/>
      <c r="V589" s="389"/>
      <c r="W589" s="389"/>
      <c r="X589" s="389"/>
      <c r="Y589" s="389"/>
      <c r="Z589" s="389"/>
      <c r="AA589" s="389"/>
      <c r="AB589" s="389"/>
      <c r="AC589" s="389"/>
    </row>
    <row r="590" ht="15.75" customHeight="1">
      <c r="A590" s="389"/>
      <c r="B590" s="389"/>
      <c r="C590" s="389"/>
      <c r="D590" s="389"/>
      <c r="E590" s="389"/>
      <c r="F590" s="389"/>
      <c r="G590" s="389"/>
      <c r="H590" s="389"/>
      <c r="I590" s="389"/>
      <c r="J590" s="389"/>
      <c r="K590" s="389"/>
      <c r="L590" s="389"/>
      <c r="M590" s="389"/>
      <c r="N590" s="390"/>
      <c r="O590" s="389"/>
      <c r="P590" s="389"/>
      <c r="Q590" s="389"/>
      <c r="R590" s="389"/>
      <c r="S590" s="389"/>
      <c r="T590" s="389"/>
      <c r="U590" s="389"/>
      <c r="V590" s="389"/>
      <c r="W590" s="389"/>
      <c r="X590" s="389"/>
      <c r="Y590" s="389"/>
      <c r="Z590" s="389"/>
      <c r="AA590" s="389"/>
      <c r="AB590" s="389"/>
      <c r="AC590" s="389"/>
    </row>
    <row r="591" ht="15.75" customHeight="1">
      <c r="A591" s="389"/>
      <c r="B591" s="389"/>
      <c r="C591" s="389"/>
      <c r="D591" s="389"/>
      <c r="E591" s="389"/>
      <c r="F591" s="389"/>
      <c r="G591" s="389"/>
      <c r="H591" s="389"/>
      <c r="I591" s="389"/>
      <c r="J591" s="389"/>
      <c r="K591" s="389"/>
      <c r="L591" s="389"/>
      <c r="M591" s="389"/>
      <c r="N591" s="390"/>
      <c r="O591" s="389"/>
      <c r="P591" s="389"/>
      <c r="Q591" s="389"/>
      <c r="R591" s="389"/>
      <c r="S591" s="389"/>
      <c r="T591" s="389"/>
      <c r="U591" s="389"/>
      <c r="V591" s="389"/>
      <c r="W591" s="389"/>
      <c r="X591" s="389"/>
      <c r="Y591" s="389"/>
      <c r="Z591" s="389"/>
      <c r="AA591" s="389"/>
      <c r="AB591" s="389"/>
      <c r="AC591" s="389"/>
    </row>
    <row r="592" ht="15.75" customHeight="1">
      <c r="A592" s="389"/>
      <c r="B592" s="389"/>
      <c r="C592" s="389"/>
      <c r="D592" s="389"/>
      <c r="E592" s="389"/>
      <c r="F592" s="389"/>
      <c r="G592" s="389"/>
      <c r="H592" s="389"/>
      <c r="I592" s="389"/>
      <c r="J592" s="389"/>
      <c r="K592" s="389"/>
      <c r="L592" s="389"/>
      <c r="M592" s="389"/>
      <c r="N592" s="390"/>
      <c r="O592" s="389"/>
      <c r="P592" s="389"/>
      <c r="Q592" s="389"/>
      <c r="R592" s="389"/>
      <c r="S592" s="389"/>
      <c r="T592" s="389"/>
      <c r="U592" s="389"/>
      <c r="V592" s="389"/>
      <c r="W592" s="389"/>
      <c r="X592" s="389"/>
      <c r="Y592" s="389"/>
      <c r="Z592" s="389"/>
      <c r="AA592" s="389"/>
      <c r="AB592" s="389"/>
      <c r="AC592" s="389"/>
    </row>
    <row r="593" ht="15.75" customHeight="1">
      <c r="A593" s="389"/>
      <c r="B593" s="389"/>
      <c r="C593" s="389"/>
      <c r="D593" s="389"/>
      <c r="E593" s="389"/>
      <c r="F593" s="389"/>
      <c r="G593" s="389"/>
      <c r="H593" s="389"/>
      <c r="I593" s="389"/>
      <c r="J593" s="389"/>
      <c r="K593" s="389"/>
      <c r="L593" s="389"/>
      <c r="M593" s="389"/>
      <c r="N593" s="390"/>
      <c r="O593" s="389"/>
      <c r="P593" s="389"/>
      <c r="Q593" s="389"/>
      <c r="R593" s="389"/>
      <c r="S593" s="389"/>
      <c r="T593" s="389"/>
      <c r="U593" s="389"/>
      <c r="V593" s="389"/>
      <c r="W593" s="389"/>
      <c r="X593" s="389"/>
      <c r="Y593" s="389"/>
      <c r="Z593" s="389"/>
      <c r="AA593" s="389"/>
      <c r="AB593" s="389"/>
      <c r="AC593" s="389"/>
    </row>
    <row r="594" ht="15.75" customHeight="1">
      <c r="A594" s="389"/>
      <c r="B594" s="389"/>
      <c r="C594" s="389"/>
      <c r="D594" s="389"/>
      <c r="E594" s="389"/>
      <c r="F594" s="389"/>
      <c r="G594" s="389"/>
      <c r="H594" s="389"/>
      <c r="I594" s="389"/>
      <c r="J594" s="389"/>
      <c r="K594" s="389"/>
      <c r="L594" s="389"/>
      <c r="M594" s="389"/>
      <c r="N594" s="390"/>
      <c r="O594" s="389"/>
      <c r="P594" s="389"/>
      <c r="Q594" s="389"/>
      <c r="R594" s="389"/>
      <c r="S594" s="389"/>
      <c r="T594" s="389"/>
      <c r="U594" s="389"/>
      <c r="V594" s="389"/>
      <c r="W594" s="389"/>
      <c r="X594" s="389"/>
      <c r="Y594" s="389"/>
      <c r="Z594" s="389"/>
      <c r="AA594" s="389"/>
      <c r="AB594" s="389"/>
      <c r="AC594" s="389"/>
    </row>
    <row r="595" ht="15.75" customHeight="1">
      <c r="A595" s="389"/>
      <c r="B595" s="389"/>
      <c r="C595" s="389"/>
      <c r="D595" s="389"/>
      <c r="E595" s="389"/>
      <c r="F595" s="389"/>
      <c r="G595" s="389"/>
      <c r="H595" s="389"/>
      <c r="I595" s="389"/>
      <c r="J595" s="389"/>
      <c r="K595" s="389"/>
      <c r="L595" s="389"/>
      <c r="M595" s="389"/>
      <c r="N595" s="390"/>
      <c r="O595" s="389"/>
      <c r="P595" s="389"/>
      <c r="Q595" s="389"/>
      <c r="R595" s="389"/>
      <c r="S595" s="389"/>
      <c r="T595" s="389"/>
      <c r="U595" s="389"/>
      <c r="V595" s="389"/>
      <c r="W595" s="389"/>
      <c r="X595" s="389"/>
      <c r="Y595" s="389"/>
      <c r="Z595" s="389"/>
      <c r="AA595" s="389"/>
      <c r="AB595" s="389"/>
      <c r="AC595" s="389"/>
    </row>
    <row r="596" ht="15.75" customHeight="1">
      <c r="A596" s="389"/>
      <c r="B596" s="389"/>
      <c r="C596" s="389"/>
      <c r="D596" s="389"/>
      <c r="E596" s="389"/>
      <c r="F596" s="389"/>
      <c r="G596" s="389"/>
      <c r="H596" s="389"/>
      <c r="I596" s="389"/>
      <c r="J596" s="389"/>
      <c r="K596" s="389"/>
      <c r="L596" s="389"/>
      <c r="M596" s="389"/>
      <c r="N596" s="390"/>
      <c r="O596" s="389"/>
      <c r="P596" s="389"/>
      <c r="Q596" s="389"/>
      <c r="R596" s="389"/>
      <c r="S596" s="389"/>
      <c r="T596" s="389"/>
      <c r="U596" s="389"/>
      <c r="V596" s="389"/>
      <c r="W596" s="389"/>
      <c r="X596" s="389"/>
      <c r="Y596" s="389"/>
      <c r="Z596" s="389"/>
      <c r="AA596" s="389"/>
      <c r="AB596" s="389"/>
      <c r="AC596" s="389"/>
    </row>
    <row r="597" ht="15.75" customHeight="1">
      <c r="A597" s="389"/>
      <c r="B597" s="389"/>
      <c r="C597" s="389"/>
      <c r="D597" s="389"/>
      <c r="E597" s="389"/>
      <c r="F597" s="389"/>
      <c r="G597" s="389"/>
      <c r="H597" s="389"/>
      <c r="I597" s="389"/>
      <c r="J597" s="389"/>
      <c r="K597" s="389"/>
      <c r="L597" s="389"/>
      <c r="M597" s="389"/>
      <c r="N597" s="390"/>
      <c r="O597" s="389"/>
      <c r="P597" s="389"/>
      <c r="Q597" s="389"/>
      <c r="R597" s="389"/>
      <c r="S597" s="389"/>
      <c r="T597" s="389"/>
      <c r="U597" s="389"/>
      <c r="V597" s="389"/>
      <c r="W597" s="389"/>
      <c r="X597" s="389"/>
      <c r="Y597" s="389"/>
      <c r="Z597" s="389"/>
      <c r="AA597" s="389"/>
      <c r="AB597" s="389"/>
      <c r="AC597" s="389"/>
    </row>
    <row r="598" ht="15.75" customHeight="1">
      <c r="A598" s="389"/>
      <c r="B598" s="389"/>
      <c r="C598" s="389"/>
      <c r="D598" s="389"/>
      <c r="E598" s="389"/>
      <c r="F598" s="389"/>
      <c r="G598" s="389"/>
      <c r="H598" s="389"/>
      <c r="I598" s="389"/>
      <c r="J598" s="389"/>
      <c r="K598" s="389"/>
      <c r="L598" s="389"/>
      <c r="M598" s="389"/>
      <c r="N598" s="390"/>
      <c r="O598" s="389"/>
      <c r="P598" s="389"/>
      <c r="Q598" s="389"/>
      <c r="R598" s="389"/>
      <c r="S598" s="389"/>
      <c r="T598" s="389"/>
      <c r="U598" s="389"/>
      <c r="V598" s="389"/>
      <c r="W598" s="389"/>
      <c r="X598" s="389"/>
      <c r="Y598" s="389"/>
      <c r="Z598" s="389"/>
      <c r="AA598" s="389"/>
      <c r="AB598" s="389"/>
      <c r="AC598" s="389"/>
    </row>
    <row r="599" ht="15.75" customHeight="1">
      <c r="A599" s="389"/>
      <c r="B599" s="389"/>
      <c r="C599" s="389"/>
      <c r="D599" s="389"/>
      <c r="E599" s="389"/>
      <c r="F599" s="389"/>
      <c r="G599" s="389"/>
      <c r="H599" s="389"/>
      <c r="I599" s="389"/>
      <c r="J599" s="389"/>
      <c r="K599" s="389"/>
      <c r="L599" s="389"/>
      <c r="M599" s="389"/>
      <c r="N599" s="390"/>
      <c r="O599" s="389"/>
      <c r="P599" s="389"/>
      <c r="Q599" s="389"/>
      <c r="R599" s="389"/>
      <c r="S599" s="389"/>
      <c r="T599" s="389"/>
      <c r="U599" s="389"/>
      <c r="V599" s="389"/>
      <c r="W599" s="389"/>
      <c r="X599" s="389"/>
      <c r="Y599" s="389"/>
      <c r="Z599" s="389"/>
      <c r="AA599" s="389"/>
      <c r="AB599" s="389"/>
      <c r="AC599" s="389"/>
    </row>
    <row r="600" ht="15.75" customHeight="1">
      <c r="A600" s="389"/>
      <c r="B600" s="389"/>
      <c r="C600" s="389"/>
      <c r="D600" s="389"/>
      <c r="E600" s="389"/>
      <c r="F600" s="389"/>
      <c r="G600" s="389"/>
      <c r="H600" s="389"/>
      <c r="I600" s="389"/>
      <c r="J600" s="389"/>
      <c r="K600" s="389"/>
      <c r="L600" s="389"/>
      <c r="M600" s="389"/>
      <c r="N600" s="390"/>
      <c r="O600" s="389"/>
      <c r="P600" s="389"/>
      <c r="Q600" s="389"/>
      <c r="R600" s="389"/>
      <c r="S600" s="389"/>
      <c r="T600" s="389"/>
      <c r="U600" s="389"/>
      <c r="V600" s="389"/>
      <c r="W600" s="389"/>
      <c r="X600" s="389"/>
      <c r="Y600" s="389"/>
      <c r="Z600" s="389"/>
      <c r="AA600" s="389"/>
      <c r="AB600" s="389"/>
      <c r="AC600" s="389"/>
    </row>
    <row r="601" ht="15.75" customHeight="1">
      <c r="A601" s="389"/>
      <c r="B601" s="389"/>
      <c r="C601" s="389"/>
      <c r="D601" s="389"/>
      <c r="E601" s="389"/>
      <c r="F601" s="389"/>
      <c r="G601" s="389"/>
      <c r="H601" s="389"/>
      <c r="I601" s="389"/>
      <c r="J601" s="389"/>
      <c r="K601" s="389"/>
      <c r="L601" s="389"/>
      <c r="M601" s="389"/>
      <c r="N601" s="390"/>
      <c r="O601" s="389"/>
      <c r="P601" s="389"/>
      <c r="Q601" s="389"/>
      <c r="R601" s="389"/>
      <c r="S601" s="389"/>
      <c r="T601" s="389"/>
      <c r="U601" s="389"/>
      <c r="V601" s="389"/>
      <c r="W601" s="389"/>
      <c r="X601" s="389"/>
      <c r="Y601" s="389"/>
      <c r="Z601" s="389"/>
      <c r="AA601" s="389"/>
      <c r="AB601" s="389"/>
      <c r="AC601" s="389"/>
    </row>
    <row r="602" ht="15.75" customHeight="1">
      <c r="A602" s="389"/>
      <c r="B602" s="389"/>
      <c r="C602" s="389"/>
      <c r="D602" s="389"/>
      <c r="E602" s="389"/>
      <c r="F602" s="389"/>
      <c r="G602" s="389"/>
      <c r="H602" s="389"/>
      <c r="I602" s="389"/>
      <c r="J602" s="389"/>
      <c r="K602" s="389"/>
      <c r="L602" s="389"/>
      <c r="M602" s="389"/>
      <c r="N602" s="390"/>
      <c r="O602" s="389"/>
      <c r="P602" s="389"/>
      <c r="Q602" s="389"/>
      <c r="R602" s="389"/>
      <c r="S602" s="389"/>
      <c r="T602" s="389"/>
      <c r="U602" s="389"/>
      <c r="V602" s="389"/>
      <c r="W602" s="389"/>
      <c r="X602" s="389"/>
      <c r="Y602" s="389"/>
      <c r="Z602" s="389"/>
      <c r="AA602" s="389"/>
      <c r="AB602" s="389"/>
      <c r="AC602" s="389"/>
    </row>
    <row r="603" ht="15.75" customHeight="1">
      <c r="A603" s="389"/>
      <c r="B603" s="389"/>
      <c r="C603" s="389"/>
      <c r="D603" s="389"/>
      <c r="E603" s="389"/>
      <c r="F603" s="389"/>
      <c r="G603" s="389"/>
      <c r="H603" s="389"/>
      <c r="I603" s="389"/>
      <c r="J603" s="389"/>
      <c r="K603" s="389"/>
      <c r="L603" s="389"/>
      <c r="M603" s="389"/>
      <c r="N603" s="390"/>
      <c r="O603" s="389"/>
      <c r="P603" s="389"/>
      <c r="Q603" s="389"/>
      <c r="R603" s="389"/>
      <c r="S603" s="389"/>
      <c r="T603" s="389"/>
      <c r="U603" s="389"/>
      <c r="V603" s="389"/>
      <c r="W603" s="389"/>
      <c r="X603" s="389"/>
      <c r="Y603" s="389"/>
      <c r="Z603" s="389"/>
      <c r="AA603" s="389"/>
      <c r="AB603" s="389"/>
      <c r="AC603" s="389"/>
    </row>
    <row r="604" ht="15.75" customHeight="1">
      <c r="A604" s="389"/>
      <c r="B604" s="389"/>
      <c r="C604" s="389"/>
      <c r="D604" s="389"/>
      <c r="E604" s="389"/>
      <c r="F604" s="389"/>
      <c r="G604" s="389"/>
      <c r="H604" s="389"/>
      <c r="I604" s="389"/>
      <c r="J604" s="389"/>
      <c r="K604" s="389"/>
      <c r="L604" s="389"/>
      <c r="M604" s="389"/>
      <c r="N604" s="390"/>
      <c r="O604" s="389"/>
      <c r="P604" s="389"/>
      <c r="Q604" s="389"/>
      <c r="R604" s="389"/>
      <c r="S604" s="389"/>
      <c r="T604" s="389"/>
      <c r="U604" s="389"/>
      <c r="V604" s="389"/>
      <c r="W604" s="389"/>
      <c r="X604" s="389"/>
      <c r="Y604" s="389"/>
      <c r="Z604" s="389"/>
      <c r="AA604" s="389"/>
      <c r="AB604" s="389"/>
      <c r="AC604" s="389"/>
    </row>
    <row r="605" ht="15.75" customHeight="1">
      <c r="A605" s="389"/>
      <c r="B605" s="389"/>
      <c r="C605" s="389"/>
      <c r="D605" s="389"/>
      <c r="E605" s="389"/>
      <c r="F605" s="389"/>
      <c r="G605" s="389"/>
      <c r="H605" s="389"/>
      <c r="I605" s="389"/>
      <c r="J605" s="389"/>
      <c r="K605" s="389"/>
      <c r="L605" s="389"/>
      <c r="M605" s="389"/>
      <c r="N605" s="390"/>
      <c r="O605" s="389"/>
      <c r="P605" s="389"/>
      <c r="Q605" s="389"/>
      <c r="R605" s="389"/>
      <c r="S605" s="389"/>
      <c r="T605" s="389"/>
      <c r="U605" s="389"/>
      <c r="V605" s="389"/>
      <c r="W605" s="389"/>
      <c r="X605" s="389"/>
      <c r="Y605" s="389"/>
      <c r="Z605" s="389"/>
      <c r="AA605" s="389"/>
      <c r="AB605" s="389"/>
      <c r="AC605" s="389"/>
    </row>
    <row r="606" ht="15.75" customHeight="1">
      <c r="A606" s="389"/>
      <c r="B606" s="389"/>
      <c r="C606" s="389"/>
      <c r="D606" s="389"/>
      <c r="E606" s="389"/>
      <c r="F606" s="389"/>
      <c r="G606" s="389"/>
      <c r="H606" s="389"/>
      <c r="I606" s="389"/>
      <c r="J606" s="389"/>
      <c r="K606" s="389"/>
      <c r="L606" s="389"/>
      <c r="M606" s="389"/>
      <c r="N606" s="390"/>
      <c r="O606" s="389"/>
      <c r="P606" s="389"/>
      <c r="Q606" s="389"/>
      <c r="R606" s="389"/>
      <c r="S606" s="389"/>
      <c r="T606" s="389"/>
      <c r="U606" s="389"/>
      <c r="V606" s="389"/>
      <c r="W606" s="389"/>
      <c r="X606" s="389"/>
      <c r="Y606" s="389"/>
      <c r="Z606" s="389"/>
      <c r="AA606" s="389"/>
      <c r="AB606" s="389"/>
      <c r="AC606" s="389"/>
    </row>
    <row r="607" ht="15.75" customHeight="1">
      <c r="A607" s="389"/>
      <c r="B607" s="389"/>
      <c r="C607" s="389"/>
      <c r="D607" s="389"/>
      <c r="E607" s="389"/>
      <c r="F607" s="389"/>
      <c r="G607" s="389"/>
      <c r="H607" s="389"/>
      <c r="I607" s="389"/>
      <c r="J607" s="389"/>
      <c r="K607" s="389"/>
      <c r="L607" s="389"/>
      <c r="M607" s="389"/>
      <c r="N607" s="390"/>
      <c r="O607" s="389"/>
      <c r="P607" s="389"/>
      <c r="Q607" s="389"/>
      <c r="R607" s="389"/>
      <c r="S607" s="389"/>
      <c r="T607" s="389"/>
      <c r="U607" s="389"/>
      <c r="V607" s="389"/>
      <c r="W607" s="389"/>
      <c r="X607" s="389"/>
      <c r="Y607" s="389"/>
      <c r="Z607" s="389"/>
      <c r="AA607" s="389"/>
      <c r="AB607" s="389"/>
      <c r="AC607" s="389"/>
    </row>
    <row r="608" ht="15.75" customHeight="1">
      <c r="A608" s="389"/>
      <c r="B608" s="389"/>
      <c r="C608" s="389"/>
      <c r="D608" s="389"/>
      <c r="E608" s="389"/>
      <c r="F608" s="389"/>
      <c r="G608" s="389"/>
      <c r="H608" s="389"/>
      <c r="I608" s="389"/>
      <c r="J608" s="389"/>
      <c r="K608" s="389"/>
      <c r="L608" s="389"/>
      <c r="M608" s="389"/>
      <c r="N608" s="390"/>
      <c r="O608" s="389"/>
      <c r="P608" s="389"/>
      <c r="Q608" s="389"/>
      <c r="R608" s="389"/>
      <c r="S608" s="389"/>
      <c r="T608" s="389"/>
      <c r="U608" s="389"/>
      <c r="V608" s="389"/>
      <c r="W608" s="389"/>
      <c r="X608" s="389"/>
      <c r="Y608" s="389"/>
      <c r="Z608" s="389"/>
      <c r="AA608" s="389"/>
      <c r="AB608" s="389"/>
      <c r="AC608" s="389"/>
    </row>
    <row r="609" ht="15.75" customHeight="1">
      <c r="A609" s="389"/>
      <c r="B609" s="389"/>
      <c r="C609" s="389"/>
      <c r="D609" s="389"/>
      <c r="E609" s="389"/>
      <c r="F609" s="389"/>
      <c r="G609" s="389"/>
      <c r="H609" s="389"/>
      <c r="I609" s="389"/>
      <c r="J609" s="389"/>
      <c r="K609" s="389"/>
      <c r="L609" s="389"/>
      <c r="M609" s="389"/>
      <c r="N609" s="390"/>
      <c r="O609" s="389"/>
      <c r="P609" s="389"/>
      <c r="Q609" s="389"/>
      <c r="R609" s="389"/>
      <c r="S609" s="389"/>
      <c r="T609" s="389"/>
      <c r="U609" s="389"/>
      <c r="V609" s="389"/>
      <c r="W609" s="389"/>
      <c r="X609" s="389"/>
      <c r="Y609" s="389"/>
      <c r="Z609" s="389"/>
      <c r="AA609" s="389"/>
      <c r="AB609" s="389"/>
      <c r="AC609" s="389"/>
    </row>
    <row r="610" ht="15.75" customHeight="1">
      <c r="A610" s="389"/>
      <c r="B610" s="389"/>
      <c r="C610" s="389"/>
      <c r="D610" s="389"/>
      <c r="E610" s="389"/>
      <c r="F610" s="389"/>
      <c r="G610" s="389"/>
      <c r="H610" s="389"/>
      <c r="I610" s="389"/>
      <c r="J610" s="389"/>
      <c r="K610" s="389"/>
      <c r="L610" s="389"/>
      <c r="M610" s="389"/>
      <c r="N610" s="390"/>
      <c r="O610" s="389"/>
      <c r="P610" s="389"/>
      <c r="Q610" s="389"/>
      <c r="R610" s="389"/>
      <c r="S610" s="389"/>
      <c r="T610" s="389"/>
      <c r="U610" s="389"/>
      <c r="V610" s="389"/>
      <c r="W610" s="389"/>
      <c r="X610" s="389"/>
      <c r="Y610" s="389"/>
      <c r="Z610" s="389"/>
      <c r="AA610" s="389"/>
      <c r="AB610" s="389"/>
      <c r="AC610" s="389"/>
    </row>
    <row r="611" ht="15.75" customHeight="1">
      <c r="A611" s="389"/>
      <c r="B611" s="389"/>
      <c r="C611" s="389"/>
      <c r="D611" s="389"/>
      <c r="E611" s="389"/>
      <c r="F611" s="389"/>
      <c r="G611" s="389"/>
      <c r="H611" s="389"/>
      <c r="I611" s="389"/>
      <c r="J611" s="389"/>
      <c r="K611" s="389"/>
      <c r="L611" s="389"/>
      <c r="M611" s="389"/>
      <c r="N611" s="390"/>
      <c r="O611" s="389"/>
      <c r="P611" s="389"/>
      <c r="Q611" s="389"/>
      <c r="R611" s="389"/>
      <c r="S611" s="389"/>
      <c r="T611" s="389"/>
      <c r="U611" s="389"/>
      <c r="V611" s="389"/>
      <c r="W611" s="389"/>
      <c r="X611" s="389"/>
      <c r="Y611" s="389"/>
      <c r="Z611" s="389"/>
      <c r="AA611" s="389"/>
      <c r="AB611" s="389"/>
      <c r="AC611" s="389"/>
    </row>
    <row r="612" ht="15.75" customHeight="1">
      <c r="A612" s="389"/>
      <c r="B612" s="389"/>
      <c r="C612" s="389"/>
      <c r="D612" s="389"/>
      <c r="E612" s="389"/>
      <c r="F612" s="389"/>
      <c r="G612" s="389"/>
      <c r="H612" s="389"/>
      <c r="I612" s="389"/>
      <c r="J612" s="389"/>
      <c r="K612" s="389"/>
      <c r="L612" s="389"/>
      <c r="M612" s="389"/>
      <c r="N612" s="390"/>
      <c r="O612" s="389"/>
      <c r="P612" s="389"/>
      <c r="Q612" s="389"/>
      <c r="R612" s="389"/>
      <c r="S612" s="389"/>
      <c r="T612" s="389"/>
      <c r="U612" s="389"/>
      <c r="V612" s="389"/>
      <c r="W612" s="389"/>
      <c r="X612" s="389"/>
      <c r="Y612" s="389"/>
      <c r="Z612" s="389"/>
      <c r="AA612" s="389"/>
      <c r="AB612" s="389"/>
      <c r="AC612" s="389"/>
    </row>
    <row r="613" ht="15.75" customHeight="1">
      <c r="A613" s="389"/>
      <c r="B613" s="389"/>
      <c r="C613" s="389"/>
      <c r="D613" s="389"/>
      <c r="E613" s="389"/>
      <c r="F613" s="389"/>
      <c r="G613" s="389"/>
      <c r="H613" s="389"/>
      <c r="I613" s="389"/>
      <c r="J613" s="389"/>
      <c r="K613" s="389"/>
      <c r="L613" s="389"/>
      <c r="M613" s="389"/>
      <c r="N613" s="390"/>
      <c r="O613" s="389"/>
      <c r="P613" s="389"/>
      <c r="Q613" s="389"/>
      <c r="R613" s="389"/>
      <c r="S613" s="389"/>
      <c r="T613" s="389"/>
      <c r="U613" s="389"/>
      <c r="V613" s="389"/>
      <c r="W613" s="389"/>
      <c r="X613" s="389"/>
      <c r="Y613" s="389"/>
      <c r="Z613" s="389"/>
      <c r="AA613" s="389"/>
      <c r="AB613" s="389"/>
      <c r="AC613" s="389"/>
    </row>
    <row r="614" ht="15.75" customHeight="1">
      <c r="A614" s="389"/>
      <c r="B614" s="389"/>
      <c r="C614" s="389"/>
      <c r="D614" s="389"/>
      <c r="E614" s="389"/>
      <c r="F614" s="389"/>
      <c r="G614" s="389"/>
      <c r="H614" s="389"/>
      <c r="I614" s="389"/>
      <c r="J614" s="389"/>
      <c r="K614" s="389"/>
      <c r="L614" s="389"/>
      <c r="M614" s="389"/>
      <c r="N614" s="390"/>
      <c r="O614" s="389"/>
      <c r="P614" s="389"/>
      <c r="Q614" s="389"/>
      <c r="R614" s="389"/>
      <c r="S614" s="389"/>
      <c r="T614" s="389"/>
      <c r="U614" s="389"/>
      <c r="V614" s="389"/>
      <c r="W614" s="389"/>
      <c r="X614" s="389"/>
      <c r="Y614" s="389"/>
      <c r="Z614" s="389"/>
      <c r="AA614" s="389"/>
      <c r="AB614" s="389"/>
      <c r="AC614" s="389"/>
    </row>
    <row r="615" ht="15.75" customHeight="1">
      <c r="A615" s="389"/>
      <c r="B615" s="389"/>
      <c r="C615" s="389"/>
      <c r="D615" s="389"/>
      <c r="E615" s="389"/>
      <c r="F615" s="389"/>
      <c r="G615" s="389"/>
      <c r="H615" s="389"/>
      <c r="I615" s="389"/>
      <c r="J615" s="389"/>
      <c r="K615" s="389"/>
      <c r="L615" s="389"/>
      <c r="M615" s="389"/>
      <c r="N615" s="390"/>
      <c r="O615" s="389"/>
      <c r="P615" s="389"/>
      <c r="Q615" s="389"/>
      <c r="R615" s="389"/>
      <c r="S615" s="389"/>
      <c r="T615" s="389"/>
      <c r="U615" s="389"/>
      <c r="V615" s="389"/>
      <c r="W615" s="389"/>
      <c r="X615" s="389"/>
      <c r="Y615" s="389"/>
      <c r="Z615" s="389"/>
      <c r="AA615" s="389"/>
      <c r="AB615" s="389"/>
      <c r="AC615" s="389"/>
    </row>
    <row r="616" ht="15.75" customHeight="1">
      <c r="A616" s="389"/>
      <c r="B616" s="389"/>
      <c r="C616" s="389"/>
      <c r="D616" s="389"/>
      <c r="E616" s="389"/>
      <c r="F616" s="389"/>
      <c r="G616" s="389"/>
      <c r="H616" s="389"/>
      <c r="I616" s="389"/>
      <c r="J616" s="389"/>
      <c r="K616" s="389"/>
      <c r="L616" s="389"/>
      <c r="M616" s="389"/>
      <c r="N616" s="390"/>
      <c r="O616" s="389"/>
      <c r="P616" s="389"/>
      <c r="Q616" s="389"/>
      <c r="R616" s="389"/>
      <c r="S616" s="389"/>
      <c r="T616" s="389"/>
      <c r="U616" s="389"/>
      <c r="V616" s="389"/>
      <c r="W616" s="389"/>
      <c r="X616" s="389"/>
      <c r="Y616" s="389"/>
      <c r="Z616" s="389"/>
      <c r="AA616" s="389"/>
      <c r="AB616" s="389"/>
      <c r="AC616" s="389"/>
    </row>
    <row r="617" ht="15.75" customHeight="1">
      <c r="A617" s="389"/>
      <c r="B617" s="389"/>
      <c r="C617" s="389"/>
      <c r="D617" s="389"/>
      <c r="E617" s="389"/>
      <c r="F617" s="389"/>
      <c r="G617" s="389"/>
      <c r="H617" s="389"/>
      <c r="I617" s="389"/>
      <c r="J617" s="389"/>
      <c r="K617" s="389"/>
      <c r="L617" s="389"/>
      <c r="M617" s="389"/>
      <c r="N617" s="390"/>
      <c r="O617" s="389"/>
      <c r="P617" s="389"/>
      <c r="Q617" s="389"/>
      <c r="R617" s="389"/>
      <c r="S617" s="389"/>
      <c r="T617" s="389"/>
      <c r="U617" s="389"/>
      <c r="V617" s="389"/>
      <c r="W617" s="389"/>
      <c r="X617" s="389"/>
      <c r="Y617" s="389"/>
      <c r="Z617" s="389"/>
      <c r="AA617" s="389"/>
      <c r="AB617" s="389"/>
      <c r="AC617" s="389"/>
    </row>
    <row r="618" ht="15.75" customHeight="1">
      <c r="A618" s="389"/>
      <c r="B618" s="389"/>
      <c r="C618" s="389"/>
      <c r="D618" s="389"/>
      <c r="E618" s="389"/>
      <c r="F618" s="389"/>
      <c r="G618" s="389"/>
      <c r="H618" s="389"/>
      <c r="I618" s="389"/>
      <c r="J618" s="389"/>
      <c r="K618" s="389"/>
      <c r="L618" s="389"/>
      <c r="M618" s="389"/>
      <c r="N618" s="390"/>
      <c r="O618" s="389"/>
      <c r="P618" s="389"/>
      <c r="Q618" s="389"/>
      <c r="R618" s="389"/>
      <c r="S618" s="389"/>
      <c r="T618" s="389"/>
      <c r="U618" s="389"/>
      <c r="V618" s="389"/>
      <c r="W618" s="389"/>
      <c r="X618" s="389"/>
      <c r="Y618" s="389"/>
      <c r="Z618" s="389"/>
      <c r="AA618" s="389"/>
      <c r="AB618" s="389"/>
      <c r="AC618" s="389"/>
    </row>
    <row r="619" ht="15.75" customHeight="1">
      <c r="A619" s="389"/>
      <c r="B619" s="389"/>
      <c r="C619" s="389"/>
      <c r="D619" s="389"/>
      <c r="E619" s="389"/>
      <c r="F619" s="389"/>
      <c r="G619" s="389"/>
      <c r="H619" s="389"/>
      <c r="I619" s="389"/>
      <c r="J619" s="389"/>
      <c r="K619" s="389"/>
      <c r="L619" s="389"/>
      <c r="M619" s="389"/>
      <c r="N619" s="390"/>
      <c r="O619" s="389"/>
      <c r="P619" s="389"/>
      <c r="Q619" s="389"/>
      <c r="R619" s="389"/>
      <c r="S619" s="389"/>
      <c r="T619" s="389"/>
      <c r="U619" s="389"/>
      <c r="V619" s="389"/>
      <c r="W619" s="389"/>
      <c r="X619" s="389"/>
      <c r="Y619" s="389"/>
      <c r="Z619" s="389"/>
      <c r="AA619" s="389"/>
      <c r="AB619" s="389"/>
      <c r="AC619" s="389"/>
    </row>
    <row r="620" ht="15.75" customHeight="1">
      <c r="A620" s="389"/>
      <c r="B620" s="389"/>
      <c r="C620" s="389"/>
      <c r="D620" s="389"/>
      <c r="E620" s="389"/>
      <c r="F620" s="389"/>
      <c r="G620" s="389"/>
      <c r="H620" s="389"/>
      <c r="I620" s="389"/>
      <c r="J620" s="389"/>
      <c r="K620" s="389"/>
      <c r="L620" s="389"/>
      <c r="M620" s="389"/>
      <c r="N620" s="390"/>
      <c r="O620" s="389"/>
      <c r="P620" s="389"/>
      <c r="Q620" s="389"/>
      <c r="R620" s="389"/>
      <c r="S620" s="389"/>
      <c r="T620" s="389"/>
      <c r="U620" s="389"/>
      <c r="V620" s="389"/>
      <c r="W620" s="389"/>
      <c r="X620" s="389"/>
      <c r="Y620" s="389"/>
      <c r="Z620" s="389"/>
      <c r="AA620" s="389"/>
      <c r="AB620" s="389"/>
      <c r="AC620" s="389"/>
    </row>
    <row r="621" ht="15.75" customHeight="1">
      <c r="A621" s="389"/>
      <c r="B621" s="389"/>
      <c r="C621" s="389"/>
      <c r="D621" s="389"/>
      <c r="E621" s="389"/>
      <c r="F621" s="389"/>
      <c r="G621" s="389"/>
      <c r="H621" s="389"/>
      <c r="I621" s="389"/>
      <c r="J621" s="389"/>
      <c r="K621" s="389"/>
      <c r="L621" s="389"/>
      <c r="M621" s="389"/>
      <c r="N621" s="390"/>
      <c r="O621" s="389"/>
      <c r="P621" s="389"/>
      <c r="Q621" s="389"/>
      <c r="R621" s="389"/>
      <c r="S621" s="389"/>
      <c r="T621" s="389"/>
      <c r="U621" s="389"/>
      <c r="V621" s="389"/>
      <c r="W621" s="389"/>
      <c r="X621" s="389"/>
      <c r="Y621" s="389"/>
      <c r="Z621" s="389"/>
      <c r="AA621" s="389"/>
      <c r="AB621" s="389"/>
      <c r="AC621" s="389"/>
    </row>
    <row r="622" ht="15.75" customHeight="1">
      <c r="A622" s="389"/>
      <c r="B622" s="389"/>
      <c r="C622" s="389"/>
      <c r="D622" s="389"/>
      <c r="E622" s="389"/>
      <c r="F622" s="389"/>
      <c r="G622" s="389"/>
      <c r="H622" s="389"/>
      <c r="I622" s="389"/>
      <c r="J622" s="389"/>
      <c r="K622" s="389"/>
      <c r="L622" s="389"/>
      <c r="M622" s="389"/>
      <c r="N622" s="390"/>
      <c r="O622" s="389"/>
      <c r="P622" s="389"/>
      <c r="Q622" s="389"/>
      <c r="R622" s="389"/>
      <c r="S622" s="389"/>
      <c r="T622" s="389"/>
      <c r="U622" s="389"/>
      <c r="V622" s="389"/>
      <c r="W622" s="389"/>
      <c r="X622" s="389"/>
      <c r="Y622" s="389"/>
      <c r="Z622" s="389"/>
      <c r="AA622" s="389"/>
      <c r="AB622" s="389"/>
      <c r="AC622" s="389"/>
    </row>
    <row r="623" ht="15.75" customHeight="1">
      <c r="A623" s="389"/>
      <c r="B623" s="389"/>
      <c r="C623" s="389"/>
      <c r="D623" s="389"/>
      <c r="E623" s="389"/>
      <c r="F623" s="389"/>
      <c r="G623" s="389"/>
      <c r="H623" s="389"/>
      <c r="I623" s="389"/>
      <c r="J623" s="389"/>
      <c r="K623" s="389"/>
      <c r="L623" s="389"/>
      <c r="M623" s="389"/>
      <c r="N623" s="390"/>
      <c r="O623" s="389"/>
      <c r="P623" s="389"/>
      <c r="Q623" s="389"/>
      <c r="R623" s="389"/>
      <c r="S623" s="389"/>
      <c r="T623" s="389"/>
      <c r="U623" s="389"/>
      <c r="V623" s="389"/>
      <c r="W623" s="389"/>
      <c r="X623" s="389"/>
      <c r="Y623" s="389"/>
      <c r="Z623" s="389"/>
      <c r="AA623" s="389"/>
      <c r="AB623" s="389"/>
      <c r="AC623" s="389"/>
    </row>
    <row r="624" ht="15.75" customHeight="1">
      <c r="A624" s="389"/>
      <c r="B624" s="389"/>
      <c r="C624" s="389"/>
      <c r="D624" s="389"/>
      <c r="E624" s="389"/>
      <c r="F624" s="389"/>
      <c r="G624" s="389"/>
      <c r="H624" s="389"/>
      <c r="I624" s="389"/>
      <c r="J624" s="389"/>
      <c r="K624" s="389"/>
      <c r="L624" s="389"/>
      <c r="M624" s="389"/>
      <c r="N624" s="390"/>
      <c r="O624" s="389"/>
      <c r="P624" s="389"/>
      <c r="Q624" s="389"/>
      <c r="R624" s="389"/>
      <c r="S624" s="389"/>
      <c r="T624" s="389"/>
      <c r="U624" s="389"/>
      <c r="V624" s="389"/>
      <c r="W624" s="389"/>
      <c r="X624" s="389"/>
      <c r="Y624" s="389"/>
      <c r="Z624" s="389"/>
      <c r="AA624" s="389"/>
      <c r="AB624" s="389"/>
      <c r="AC624" s="389"/>
    </row>
    <row r="625" ht="15.75" customHeight="1">
      <c r="A625" s="389"/>
      <c r="B625" s="389"/>
      <c r="C625" s="389"/>
      <c r="D625" s="389"/>
      <c r="E625" s="389"/>
      <c r="F625" s="389"/>
      <c r="G625" s="389"/>
      <c r="H625" s="389"/>
      <c r="I625" s="389"/>
      <c r="J625" s="389"/>
      <c r="K625" s="389"/>
      <c r="L625" s="389"/>
      <c r="M625" s="389"/>
      <c r="N625" s="390"/>
      <c r="O625" s="389"/>
      <c r="P625" s="389"/>
      <c r="Q625" s="389"/>
      <c r="R625" s="389"/>
      <c r="S625" s="389"/>
      <c r="T625" s="389"/>
      <c r="U625" s="389"/>
      <c r="V625" s="389"/>
      <c r="W625" s="389"/>
      <c r="X625" s="389"/>
      <c r="Y625" s="389"/>
      <c r="Z625" s="389"/>
      <c r="AA625" s="389"/>
      <c r="AB625" s="389"/>
      <c r="AC625" s="389"/>
    </row>
    <row r="626" ht="15.75" customHeight="1">
      <c r="A626" s="389"/>
      <c r="B626" s="389"/>
      <c r="C626" s="389"/>
      <c r="D626" s="389"/>
      <c r="E626" s="389"/>
      <c r="F626" s="389"/>
      <c r="G626" s="389"/>
      <c r="H626" s="389"/>
      <c r="I626" s="389"/>
      <c r="J626" s="389"/>
      <c r="K626" s="389"/>
      <c r="L626" s="389"/>
      <c r="M626" s="389"/>
      <c r="N626" s="390"/>
      <c r="O626" s="389"/>
      <c r="P626" s="389"/>
      <c r="Q626" s="389"/>
      <c r="R626" s="389"/>
      <c r="S626" s="389"/>
      <c r="T626" s="389"/>
      <c r="U626" s="389"/>
      <c r="V626" s="389"/>
      <c r="W626" s="389"/>
      <c r="X626" s="389"/>
      <c r="Y626" s="389"/>
      <c r="Z626" s="389"/>
      <c r="AA626" s="389"/>
      <c r="AB626" s="389"/>
      <c r="AC626" s="389"/>
    </row>
    <row r="627" ht="15.75" customHeight="1">
      <c r="A627" s="389"/>
      <c r="B627" s="389"/>
      <c r="C627" s="389"/>
      <c r="D627" s="389"/>
      <c r="E627" s="389"/>
      <c r="F627" s="389"/>
      <c r="G627" s="389"/>
      <c r="H627" s="389"/>
      <c r="I627" s="389"/>
      <c r="J627" s="389"/>
      <c r="K627" s="389"/>
      <c r="L627" s="389"/>
      <c r="M627" s="389"/>
      <c r="N627" s="390"/>
      <c r="O627" s="389"/>
      <c r="P627" s="389"/>
      <c r="Q627" s="389"/>
      <c r="R627" s="389"/>
      <c r="S627" s="389"/>
      <c r="T627" s="389"/>
      <c r="U627" s="389"/>
      <c r="V627" s="389"/>
      <c r="W627" s="389"/>
      <c r="X627" s="389"/>
      <c r="Y627" s="389"/>
      <c r="Z627" s="389"/>
      <c r="AA627" s="389"/>
      <c r="AB627" s="389"/>
      <c r="AC627" s="389"/>
    </row>
    <row r="628" ht="15.75" customHeight="1">
      <c r="A628" s="389"/>
      <c r="B628" s="389"/>
      <c r="C628" s="389"/>
      <c r="D628" s="389"/>
      <c r="E628" s="389"/>
      <c r="F628" s="389"/>
      <c r="G628" s="389"/>
      <c r="H628" s="389"/>
      <c r="I628" s="389"/>
      <c r="J628" s="389"/>
      <c r="K628" s="389"/>
      <c r="L628" s="389"/>
      <c r="M628" s="389"/>
      <c r="N628" s="390"/>
      <c r="O628" s="389"/>
      <c r="P628" s="389"/>
      <c r="Q628" s="389"/>
      <c r="R628" s="389"/>
      <c r="S628" s="389"/>
      <c r="T628" s="389"/>
      <c r="U628" s="389"/>
      <c r="V628" s="389"/>
      <c r="W628" s="389"/>
      <c r="X628" s="389"/>
      <c r="Y628" s="389"/>
      <c r="Z628" s="389"/>
      <c r="AA628" s="389"/>
      <c r="AB628" s="389"/>
      <c r="AC628" s="389"/>
    </row>
    <row r="629" ht="15.75" customHeight="1">
      <c r="A629" s="389"/>
      <c r="B629" s="389"/>
      <c r="C629" s="389"/>
      <c r="D629" s="389"/>
      <c r="E629" s="389"/>
      <c r="F629" s="389"/>
      <c r="G629" s="389"/>
      <c r="H629" s="389"/>
      <c r="I629" s="389"/>
      <c r="J629" s="389"/>
      <c r="K629" s="389"/>
      <c r="L629" s="389"/>
      <c r="M629" s="389"/>
      <c r="N629" s="390"/>
      <c r="O629" s="389"/>
      <c r="P629" s="389"/>
      <c r="Q629" s="389"/>
      <c r="R629" s="389"/>
      <c r="S629" s="389"/>
      <c r="T629" s="389"/>
      <c r="U629" s="389"/>
      <c r="V629" s="389"/>
      <c r="W629" s="389"/>
      <c r="X629" s="389"/>
      <c r="Y629" s="389"/>
      <c r="Z629" s="389"/>
      <c r="AA629" s="389"/>
      <c r="AB629" s="389"/>
      <c r="AC629" s="389"/>
    </row>
    <row r="630" ht="15.75" customHeight="1">
      <c r="A630" s="389"/>
      <c r="B630" s="389"/>
      <c r="C630" s="389"/>
      <c r="D630" s="389"/>
      <c r="E630" s="389"/>
      <c r="F630" s="389"/>
      <c r="G630" s="389"/>
      <c r="H630" s="389"/>
      <c r="I630" s="389"/>
      <c r="J630" s="389"/>
      <c r="K630" s="389"/>
      <c r="L630" s="389"/>
      <c r="M630" s="389"/>
      <c r="N630" s="390"/>
      <c r="O630" s="389"/>
      <c r="P630" s="389"/>
      <c r="Q630" s="389"/>
      <c r="R630" s="389"/>
      <c r="S630" s="389"/>
      <c r="T630" s="389"/>
      <c r="U630" s="389"/>
      <c r="V630" s="389"/>
      <c r="W630" s="389"/>
      <c r="X630" s="389"/>
      <c r="Y630" s="389"/>
      <c r="Z630" s="389"/>
      <c r="AA630" s="389"/>
      <c r="AB630" s="389"/>
      <c r="AC630" s="389"/>
    </row>
    <row r="631" ht="15.75" customHeight="1">
      <c r="A631" s="389"/>
      <c r="B631" s="389"/>
      <c r="C631" s="389"/>
      <c r="D631" s="389"/>
      <c r="E631" s="389"/>
      <c r="F631" s="389"/>
      <c r="G631" s="389"/>
      <c r="H631" s="389"/>
      <c r="I631" s="389"/>
      <c r="J631" s="389"/>
      <c r="K631" s="389"/>
      <c r="L631" s="389"/>
      <c r="M631" s="389"/>
      <c r="N631" s="390"/>
      <c r="O631" s="389"/>
      <c r="P631" s="389"/>
      <c r="Q631" s="389"/>
      <c r="R631" s="389"/>
      <c r="S631" s="389"/>
      <c r="T631" s="389"/>
      <c r="U631" s="389"/>
      <c r="V631" s="389"/>
      <c r="W631" s="389"/>
      <c r="X631" s="389"/>
      <c r="Y631" s="389"/>
      <c r="Z631" s="389"/>
      <c r="AA631" s="389"/>
      <c r="AB631" s="389"/>
      <c r="AC631" s="389"/>
    </row>
    <row r="632" ht="15.75" customHeight="1">
      <c r="A632" s="389"/>
      <c r="B632" s="389"/>
      <c r="C632" s="389"/>
      <c r="D632" s="389"/>
      <c r="E632" s="389"/>
      <c r="F632" s="389"/>
      <c r="G632" s="389"/>
      <c r="H632" s="389"/>
      <c r="I632" s="389"/>
      <c r="J632" s="389"/>
      <c r="K632" s="389"/>
      <c r="L632" s="389"/>
      <c r="M632" s="389"/>
      <c r="N632" s="390"/>
      <c r="O632" s="389"/>
      <c r="P632" s="389"/>
      <c r="Q632" s="389"/>
      <c r="R632" s="389"/>
      <c r="S632" s="389"/>
      <c r="T632" s="389"/>
      <c r="U632" s="389"/>
      <c r="V632" s="389"/>
      <c r="W632" s="389"/>
      <c r="X632" s="389"/>
      <c r="Y632" s="389"/>
      <c r="Z632" s="389"/>
      <c r="AA632" s="389"/>
      <c r="AB632" s="389"/>
      <c r="AC632" s="389"/>
    </row>
    <row r="633" ht="15.75" customHeight="1">
      <c r="A633" s="389"/>
      <c r="B633" s="389"/>
      <c r="C633" s="389"/>
      <c r="D633" s="389"/>
      <c r="E633" s="389"/>
      <c r="F633" s="389"/>
      <c r="G633" s="389"/>
      <c r="H633" s="389"/>
      <c r="I633" s="389"/>
      <c r="J633" s="389"/>
      <c r="K633" s="389"/>
      <c r="L633" s="389"/>
      <c r="M633" s="389"/>
      <c r="N633" s="390"/>
      <c r="O633" s="389"/>
      <c r="P633" s="389"/>
      <c r="Q633" s="389"/>
      <c r="R633" s="389"/>
      <c r="S633" s="389"/>
      <c r="T633" s="389"/>
      <c r="U633" s="389"/>
      <c r="V633" s="389"/>
      <c r="W633" s="389"/>
      <c r="X633" s="389"/>
      <c r="Y633" s="389"/>
      <c r="Z633" s="389"/>
      <c r="AA633" s="389"/>
      <c r="AB633" s="389"/>
      <c r="AC633" s="389"/>
    </row>
    <row r="634" ht="15.75" customHeight="1">
      <c r="A634" s="389"/>
      <c r="B634" s="389"/>
      <c r="C634" s="389"/>
      <c r="D634" s="389"/>
      <c r="E634" s="389"/>
      <c r="F634" s="389"/>
      <c r="G634" s="389"/>
      <c r="H634" s="389"/>
      <c r="I634" s="389"/>
      <c r="J634" s="389"/>
      <c r="K634" s="389"/>
      <c r="L634" s="389"/>
      <c r="M634" s="389"/>
      <c r="N634" s="390"/>
      <c r="O634" s="389"/>
      <c r="P634" s="389"/>
      <c r="Q634" s="389"/>
      <c r="R634" s="389"/>
      <c r="S634" s="389"/>
      <c r="T634" s="389"/>
      <c r="U634" s="389"/>
      <c r="V634" s="389"/>
      <c r="W634" s="389"/>
      <c r="X634" s="389"/>
      <c r="Y634" s="389"/>
      <c r="Z634" s="389"/>
      <c r="AA634" s="389"/>
      <c r="AB634" s="389"/>
      <c r="AC634" s="389"/>
    </row>
    <row r="635" ht="15.75" customHeight="1">
      <c r="A635" s="389"/>
      <c r="B635" s="389"/>
      <c r="C635" s="389"/>
      <c r="D635" s="389"/>
      <c r="E635" s="389"/>
      <c r="F635" s="389"/>
      <c r="G635" s="389"/>
      <c r="H635" s="389"/>
      <c r="I635" s="389"/>
      <c r="J635" s="389"/>
      <c r="K635" s="389"/>
      <c r="L635" s="389"/>
      <c r="M635" s="389"/>
      <c r="N635" s="390"/>
      <c r="O635" s="389"/>
      <c r="P635" s="389"/>
      <c r="Q635" s="389"/>
      <c r="R635" s="389"/>
      <c r="S635" s="389"/>
      <c r="T635" s="389"/>
      <c r="U635" s="389"/>
      <c r="V635" s="389"/>
      <c r="W635" s="389"/>
      <c r="X635" s="389"/>
      <c r="Y635" s="389"/>
      <c r="Z635" s="389"/>
      <c r="AA635" s="389"/>
      <c r="AB635" s="389"/>
      <c r="AC635" s="389"/>
    </row>
    <row r="636" ht="15.75" customHeight="1">
      <c r="A636" s="389"/>
      <c r="B636" s="389"/>
      <c r="C636" s="389"/>
      <c r="D636" s="389"/>
      <c r="E636" s="389"/>
      <c r="F636" s="389"/>
      <c r="G636" s="389"/>
      <c r="H636" s="389"/>
      <c r="I636" s="389"/>
      <c r="J636" s="389"/>
      <c r="K636" s="389"/>
      <c r="L636" s="389"/>
      <c r="M636" s="389"/>
      <c r="N636" s="390"/>
      <c r="O636" s="389"/>
      <c r="P636" s="389"/>
      <c r="Q636" s="389"/>
      <c r="R636" s="389"/>
      <c r="S636" s="389"/>
      <c r="T636" s="389"/>
      <c r="U636" s="389"/>
      <c r="V636" s="389"/>
      <c r="W636" s="389"/>
      <c r="X636" s="389"/>
      <c r="Y636" s="389"/>
      <c r="Z636" s="389"/>
      <c r="AA636" s="389"/>
      <c r="AB636" s="389"/>
      <c r="AC636" s="389"/>
    </row>
    <row r="637" ht="15.75" customHeight="1">
      <c r="A637" s="389"/>
      <c r="B637" s="389"/>
      <c r="C637" s="389"/>
      <c r="D637" s="389"/>
      <c r="E637" s="389"/>
      <c r="F637" s="389"/>
      <c r="G637" s="389"/>
      <c r="H637" s="389"/>
      <c r="I637" s="389"/>
      <c r="J637" s="389"/>
      <c r="K637" s="389"/>
      <c r="L637" s="389"/>
      <c r="M637" s="389"/>
      <c r="N637" s="390"/>
      <c r="O637" s="389"/>
      <c r="P637" s="389"/>
      <c r="Q637" s="389"/>
      <c r="R637" s="389"/>
      <c r="S637" s="389"/>
      <c r="T637" s="389"/>
      <c r="U637" s="389"/>
      <c r="V637" s="389"/>
      <c r="W637" s="389"/>
      <c r="X637" s="389"/>
      <c r="Y637" s="389"/>
      <c r="Z637" s="389"/>
      <c r="AA637" s="389"/>
      <c r="AB637" s="389"/>
      <c r="AC637" s="389"/>
    </row>
    <row r="638" ht="15.75" customHeight="1">
      <c r="A638" s="389"/>
      <c r="B638" s="389"/>
      <c r="C638" s="389"/>
      <c r="D638" s="389"/>
      <c r="E638" s="389"/>
      <c r="F638" s="389"/>
      <c r="G638" s="389"/>
      <c r="H638" s="389"/>
      <c r="I638" s="389"/>
      <c r="J638" s="389"/>
      <c r="K638" s="389"/>
      <c r="L638" s="389"/>
      <c r="M638" s="389"/>
      <c r="N638" s="390"/>
      <c r="O638" s="389"/>
      <c r="P638" s="389"/>
      <c r="Q638" s="389"/>
      <c r="R638" s="389"/>
      <c r="S638" s="389"/>
      <c r="T638" s="389"/>
      <c r="U638" s="389"/>
      <c r="V638" s="389"/>
      <c r="W638" s="389"/>
      <c r="X638" s="389"/>
      <c r="Y638" s="389"/>
      <c r="Z638" s="389"/>
      <c r="AA638" s="389"/>
      <c r="AB638" s="389"/>
      <c r="AC638" s="389"/>
    </row>
    <row r="639" ht="15.75" customHeight="1">
      <c r="A639" s="389"/>
      <c r="B639" s="389"/>
      <c r="C639" s="389"/>
      <c r="D639" s="389"/>
      <c r="E639" s="389"/>
      <c r="F639" s="389"/>
      <c r="G639" s="389"/>
      <c r="H639" s="389"/>
      <c r="I639" s="389"/>
      <c r="J639" s="389"/>
      <c r="K639" s="389"/>
      <c r="L639" s="389"/>
      <c r="M639" s="389"/>
      <c r="N639" s="390"/>
      <c r="O639" s="389"/>
      <c r="P639" s="389"/>
      <c r="Q639" s="389"/>
      <c r="R639" s="389"/>
      <c r="S639" s="389"/>
      <c r="T639" s="389"/>
      <c r="U639" s="389"/>
      <c r="V639" s="389"/>
      <c r="W639" s="389"/>
      <c r="X639" s="389"/>
      <c r="Y639" s="389"/>
      <c r="Z639" s="389"/>
      <c r="AA639" s="389"/>
      <c r="AB639" s="389"/>
      <c r="AC639" s="389"/>
    </row>
    <row r="640" ht="15.75" customHeight="1">
      <c r="A640" s="389"/>
      <c r="B640" s="389"/>
      <c r="C640" s="389"/>
      <c r="D640" s="389"/>
      <c r="E640" s="389"/>
      <c r="F640" s="389"/>
      <c r="G640" s="389"/>
      <c r="H640" s="389"/>
      <c r="I640" s="389"/>
      <c r="J640" s="389"/>
      <c r="K640" s="389"/>
      <c r="L640" s="389"/>
      <c r="M640" s="389"/>
      <c r="N640" s="390"/>
      <c r="O640" s="389"/>
      <c r="P640" s="389"/>
      <c r="Q640" s="389"/>
      <c r="R640" s="389"/>
      <c r="S640" s="389"/>
      <c r="T640" s="389"/>
      <c r="U640" s="389"/>
      <c r="V640" s="389"/>
      <c r="W640" s="389"/>
      <c r="X640" s="389"/>
      <c r="Y640" s="389"/>
      <c r="Z640" s="389"/>
      <c r="AA640" s="389"/>
      <c r="AB640" s="389"/>
      <c r="AC640" s="389"/>
    </row>
    <row r="641" ht="15.75" customHeight="1">
      <c r="A641" s="389"/>
      <c r="B641" s="389"/>
      <c r="C641" s="389"/>
      <c r="D641" s="389"/>
      <c r="E641" s="389"/>
      <c r="F641" s="389"/>
      <c r="G641" s="389"/>
      <c r="H641" s="389"/>
      <c r="I641" s="389"/>
      <c r="J641" s="389"/>
      <c r="K641" s="389"/>
      <c r="L641" s="389"/>
      <c r="M641" s="389"/>
      <c r="N641" s="390"/>
      <c r="O641" s="389"/>
      <c r="P641" s="389"/>
      <c r="Q641" s="389"/>
      <c r="R641" s="389"/>
      <c r="S641" s="389"/>
      <c r="T641" s="389"/>
      <c r="U641" s="389"/>
      <c r="V641" s="389"/>
      <c r="W641" s="389"/>
      <c r="X641" s="389"/>
      <c r="Y641" s="389"/>
      <c r="Z641" s="389"/>
      <c r="AA641" s="389"/>
      <c r="AB641" s="389"/>
      <c r="AC641" s="389"/>
    </row>
    <row r="642" ht="15.75" customHeight="1">
      <c r="A642" s="389"/>
      <c r="B642" s="389"/>
      <c r="C642" s="389"/>
      <c r="D642" s="389"/>
      <c r="E642" s="389"/>
      <c r="F642" s="389"/>
      <c r="G642" s="389"/>
      <c r="H642" s="389"/>
      <c r="I642" s="389"/>
      <c r="J642" s="389"/>
      <c r="K642" s="389"/>
      <c r="L642" s="389"/>
      <c r="M642" s="389"/>
      <c r="N642" s="390"/>
      <c r="O642" s="389"/>
      <c r="P642" s="389"/>
      <c r="Q642" s="389"/>
      <c r="R642" s="389"/>
      <c r="S642" s="389"/>
      <c r="T642" s="389"/>
      <c r="U642" s="389"/>
      <c r="V642" s="389"/>
      <c r="W642" s="389"/>
      <c r="X642" s="389"/>
      <c r="Y642" s="389"/>
      <c r="Z642" s="389"/>
      <c r="AA642" s="389"/>
      <c r="AB642" s="389"/>
      <c r="AC642" s="389"/>
    </row>
    <row r="643" ht="15.75" customHeight="1">
      <c r="A643" s="389"/>
      <c r="B643" s="389"/>
      <c r="C643" s="389"/>
      <c r="D643" s="389"/>
      <c r="E643" s="389"/>
      <c r="F643" s="389"/>
      <c r="G643" s="389"/>
      <c r="H643" s="389"/>
      <c r="I643" s="389"/>
      <c r="J643" s="389"/>
      <c r="K643" s="389"/>
      <c r="L643" s="389"/>
      <c r="M643" s="389"/>
      <c r="N643" s="390"/>
      <c r="O643" s="389"/>
      <c r="P643" s="389"/>
      <c r="Q643" s="389"/>
      <c r="R643" s="389"/>
      <c r="S643" s="389"/>
      <c r="T643" s="389"/>
      <c r="U643" s="389"/>
      <c r="V643" s="389"/>
      <c r="W643" s="389"/>
      <c r="X643" s="389"/>
      <c r="Y643" s="389"/>
      <c r="Z643" s="389"/>
      <c r="AA643" s="389"/>
      <c r="AB643" s="389"/>
      <c r="AC643" s="389"/>
    </row>
    <row r="644" ht="15.75" customHeight="1">
      <c r="A644" s="389"/>
      <c r="B644" s="389"/>
      <c r="C644" s="389"/>
      <c r="D644" s="389"/>
      <c r="E644" s="389"/>
      <c r="F644" s="389"/>
      <c r="G644" s="389"/>
      <c r="H644" s="389"/>
      <c r="I644" s="389"/>
      <c r="J644" s="389"/>
      <c r="K644" s="389"/>
      <c r="L644" s="389"/>
      <c r="M644" s="389"/>
      <c r="N644" s="390"/>
      <c r="O644" s="389"/>
      <c r="P644" s="389"/>
      <c r="Q644" s="389"/>
      <c r="R644" s="389"/>
      <c r="S644" s="389"/>
      <c r="T644" s="389"/>
      <c r="U644" s="389"/>
      <c r="V644" s="389"/>
      <c r="W644" s="389"/>
      <c r="X644" s="389"/>
      <c r="Y644" s="389"/>
      <c r="Z644" s="389"/>
      <c r="AA644" s="389"/>
      <c r="AB644" s="389"/>
      <c r="AC644" s="389"/>
    </row>
    <row r="645" ht="15.75" customHeight="1">
      <c r="A645" s="389"/>
      <c r="B645" s="389"/>
      <c r="C645" s="389"/>
      <c r="D645" s="389"/>
      <c r="E645" s="389"/>
      <c r="F645" s="389"/>
      <c r="G645" s="389"/>
      <c r="H645" s="389"/>
      <c r="I645" s="389"/>
      <c r="J645" s="389"/>
      <c r="K645" s="389"/>
      <c r="L645" s="389"/>
      <c r="M645" s="389"/>
      <c r="N645" s="390"/>
      <c r="O645" s="389"/>
      <c r="P645" s="389"/>
      <c r="Q645" s="389"/>
      <c r="R645" s="389"/>
      <c r="S645" s="389"/>
      <c r="T645" s="389"/>
      <c r="U645" s="389"/>
      <c r="V645" s="389"/>
      <c r="W645" s="389"/>
      <c r="X645" s="389"/>
      <c r="Y645" s="389"/>
      <c r="Z645" s="389"/>
      <c r="AA645" s="389"/>
      <c r="AB645" s="389"/>
      <c r="AC645" s="389"/>
    </row>
    <row r="646" ht="15.75" customHeight="1">
      <c r="A646" s="389"/>
      <c r="B646" s="389"/>
      <c r="C646" s="389"/>
      <c r="D646" s="389"/>
      <c r="E646" s="389"/>
      <c r="F646" s="389"/>
      <c r="G646" s="389"/>
      <c r="H646" s="389"/>
      <c r="I646" s="389"/>
      <c r="J646" s="389"/>
      <c r="K646" s="389"/>
      <c r="L646" s="389"/>
      <c r="M646" s="389"/>
      <c r="N646" s="390"/>
      <c r="O646" s="389"/>
      <c r="P646" s="389"/>
      <c r="Q646" s="389"/>
      <c r="R646" s="389"/>
      <c r="S646" s="389"/>
      <c r="T646" s="389"/>
      <c r="U646" s="389"/>
      <c r="V646" s="389"/>
      <c r="W646" s="389"/>
      <c r="X646" s="389"/>
      <c r="Y646" s="389"/>
      <c r="Z646" s="389"/>
      <c r="AA646" s="389"/>
      <c r="AB646" s="389"/>
      <c r="AC646" s="389"/>
    </row>
    <row r="647" ht="15.75" customHeight="1">
      <c r="A647" s="389"/>
      <c r="B647" s="389"/>
      <c r="C647" s="389"/>
      <c r="D647" s="389"/>
      <c r="E647" s="389"/>
      <c r="F647" s="389"/>
      <c r="G647" s="389"/>
      <c r="H647" s="389"/>
      <c r="I647" s="389"/>
      <c r="J647" s="389"/>
      <c r="K647" s="389"/>
      <c r="L647" s="389"/>
      <c r="M647" s="389"/>
      <c r="N647" s="390"/>
      <c r="O647" s="389"/>
      <c r="P647" s="389"/>
      <c r="Q647" s="389"/>
      <c r="R647" s="389"/>
      <c r="S647" s="389"/>
      <c r="T647" s="389"/>
      <c r="U647" s="389"/>
      <c r="V647" s="389"/>
      <c r="W647" s="389"/>
      <c r="X647" s="389"/>
      <c r="Y647" s="389"/>
      <c r="Z647" s="389"/>
      <c r="AA647" s="389"/>
      <c r="AB647" s="389"/>
      <c r="AC647" s="389"/>
    </row>
    <row r="648" ht="15.75" customHeight="1">
      <c r="A648" s="389"/>
      <c r="B648" s="389"/>
      <c r="C648" s="389"/>
      <c r="D648" s="389"/>
      <c r="E648" s="389"/>
      <c r="F648" s="389"/>
      <c r="G648" s="389"/>
      <c r="H648" s="389"/>
      <c r="I648" s="389"/>
      <c r="J648" s="389"/>
      <c r="K648" s="389"/>
      <c r="L648" s="389"/>
      <c r="M648" s="389"/>
      <c r="N648" s="390"/>
      <c r="O648" s="389"/>
      <c r="P648" s="389"/>
      <c r="Q648" s="389"/>
      <c r="R648" s="389"/>
      <c r="S648" s="389"/>
      <c r="T648" s="389"/>
      <c r="U648" s="389"/>
      <c r="V648" s="389"/>
      <c r="W648" s="389"/>
      <c r="X648" s="389"/>
      <c r="Y648" s="389"/>
      <c r="Z648" s="389"/>
      <c r="AA648" s="389"/>
      <c r="AB648" s="389"/>
      <c r="AC648" s="389"/>
    </row>
    <row r="649" ht="15.75" customHeight="1">
      <c r="A649" s="389"/>
      <c r="B649" s="389"/>
      <c r="C649" s="389"/>
      <c r="D649" s="389"/>
      <c r="E649" s="389"/>
      <c r="F649" s="389"/>
      <c r="G649" s="389"/>
      <c r="H649" s="389"/>
      <c r="I649" s="389"/>
      <c r="J649" s="389"/>
      <c r="K649" s="389"/>
      <c r="L649" s="389"/>
      <c r="M649" s="389"/>
      <c r="N649" s="390"/>
      <c r="O649" s="389"/>
      <c r="P649" s="389"/>
      <c r="Q649" s="389"/>
      <c r="R649" s="389"/>
      <c r="S649" s="389"/>
      <c r="T649" s="389"/>
      <c r="U649" s="389"/>
      <c r="V649" s="389"/>
      <c r="W649" s="389"/>
      <c r="X649" s="389"/>
      <c r="Y649" s="389"/>
      <c r="Z649" s="389"/>
      <c r="AA649" s="389"/>
      <c r="AB649" s="389"/>
      <c r="AC649" s="389"/>
    </row>
    <row r="650" ht="15.75" customHeight="1">
      <c r="A650" s="389"/>
      <c r="B650" s="389"/>
      <c r="C650" s="389"/>
      <c r="D650" s="389"/>
      <c r="E650" s="389"/>
      <c r="F650" s="389"/>
      <c r="G650" s="389"/>
      <c r="H650" s="389"/>
      <c r="I650" s="389"/>
      <c r="J650" s="389"/>
      <c r="K650" s="389"/>
      <c r="L650" s="389"/>
      <c r="M650" s="389"/>
      <c r="N650" s="390"/>
      <c r="O650" s="389"/>
      <c r="P650" s="389"/>
      <c r="Q650" s="389"/>
      <c r="R650" s="389"/>
      <c r="S650" s="389"/>
      <c r="T650" s="389"/>
      <c r="U650" s="389"/>
      <c r="V650" s="389"/>
      <c r="W650" s="389"/>
      <c r="X650" s="389"/>
      <c r="Y650" s="389"/>
      <c r="Z650" s="389"/>
      <c r="AA650" s="389"/>
      <c r="AB650" s="389"/>
      <c r="AC650" s="389"/>
    </row>
    <row r="651" ht="15.75" customHeight="1">
      <c r="A651" s="389"/>
      <c r="B651" s="389"/>
      <c r="C651" s="389"/>
      <c r="D651" s="389"/>
      <c r="E651" s="389"/>
      <c r="F651" s="389"/>
      <c r="G651" s="389"/>
      <c r="H651" s="389"/>
      <c r="I651" s="389"/>
      <c r="J651" s="389"/>
      <c r="K651" s="389"/>
      <c r="L651" s="389"/>
      <c r="M651" s="389"/>
      <c r="N651" s="390"/>
      <c r="O651" s="389"/>
      <c r="P651" s="389"/>
      <c r="Q651" s="389"/>
      <c r="R651" s="389"/>
      <c r="S651" s="389"/>
      <c r="T651" s="389"/>
      <c r="U651" s="389"/>
      <c r="V651" s="389"/>
      <c r="W651" s="389"/>
      <c r="X651" s="389"/>
      <c r="Y651" s="389"/>
      <c r="Z651" s="389"/>
      <c r="AA651" s="389"/>
      <c r="AB651" s="389"/>
      <c r="AC651" s="389"/>
    </row>
    <row r="652" ht="15.75" customHeight="1">
      <c r="A652" s="389"/>
      <c r="B652" s="389"/>
      <c r="C652" s="389"/>
      <c r="D652" s="389"/>
      <c r="E652" s="389"/>
      <c r="F652" s="389"/>
      <c r="G652" s="389"/>
      <c r="H652" s="389"/>
      <c r="I652" s="389"/>
      <c r="J652" s="389"/>
      <c r="K652" s="389"/>
      <c r="L652" s="389"/>
      <c r="M652" s="389"/>
      <c r="N652" s="390"/>
      <c r="O652" s="389"/>
      <c r="P652" s="389"/>
      <c r="Q652" s="389"/>
      <c r="R652" s="389"/>
      <c r="S652" s="389"/>
      <c r="T652" s="389"/>
      <c r="U652" s="389"/>
      <c r="V652" s="389"/>
      <c r="W652" s="389"/>
      <c r="X652" s="389"/>
      <c r="Y652" s="389"/>
      <c r="Z652" s="389"/>
      <c r="AA652" s="389"/>
      <c r="AB652" s="389"/>
      <c r="AC652" s="389"/>
    </row>
    <row r="653" ht="15.75" customHeight="1">
      <c r="A653" s="389"/>
      <c r="B653" s="389"/>
      <c r="C653" s="389"/>
      <c r="D653" s="389"/>
      <c r="E653" s="389"/>
      <c r="F653" s="389"/>
      <c r="G653" s="389"/>
      <c r="H653" s="389"/>
      <c r="I653" s="389"/>
      <c r="J653" s="389"/>
      <c r="K653" s="389"/>
      <c r="L653" s="389"/>
      <c r="M653" s="389"/>
      <c r="N653" s="390"/>
      <c r="O653" s="389"/>
      <c r="P653" s="389"/>
      <c r="Q653" s="389"/>
      <c r="R653" s="389"/>
      <c r="S653" s="389"/>
      <c r="T653" s="389"/>
      <c r="U653" s="389"/>
      <c r="V653" s="389"/>
      <c r="W653" s="389"/>
      <c r="X653" s="389"/>
      <c r="Y653" s="389"/>
      <c r="Z653" s="389"/>
      <c r="AA653" s="389"/>
      <c r="AB653" s="389"/>
      <c r="AC653" s="389"/>
    </row>
    <row r="654" ht="15.75" customHeight="1">
      <c r="A654" s="389"/>
      <c r="B654" s="389"/>
      <c r="C654" s="389"/>
      <c r="D654" s="389"/>
      <c r="E654" s="389"/>
      <c r="F654" s="389"/>
      <c r="G654" s="389"/>
      <c r="H654" s="389"/>
      <c r="I654" s="389"/>
      <c r="J654" s="389"/>
      <c r="K654" s="389"/>
      <c r="L654" s="389"/>
      <c r="M654" s="389"/>
      <c r="N654" s="390"/>
      <c r="O654" s="389"/>
      <c r="P654" s="389"/>
      <c r="Q654" s="389"/>
      <c r="R654" s="389"/>
      <c r="S654" s="389"/>
      <c r="T654" s="389"/>
      <c r="U654" s="389"/>
      <c r="V654" s="389"/>
      <c r="W654" s="389"/>
      <c r="X654" s="389"/>
      <c r="Y654" s="389"/>
      <c r="Z654" s="389"/>
      <c r="AA654" s="389"/>
      <c r="AB654" s="389"/>
      <c r="AC654" s="389"/>
    </row>
    <row r="655" ht="15.75" customHeight="1">
      <c r="A655" s="389"/>
      <c r="B655" s="389"/>
      <c r="C655" s="389"/>
      <c r="D655" s="389"/>
      <c r="E655" s="389"/>
      <c r="F655" s="389"/>
      <c r="G655" s="389"/>
      <c r="H655" s="389"/>
      <c r="I655" s="389"/>
      <c r="J655" s="389"/>
      <c r="K655" s="389"/>
      <c r="L655" s="389"/>
      <c r="M655" s="389"/>
      <c r="N655" s="390"/>
      <c r="O655" s="389"/>
      <c r="P655" s="389"/>
      <c r="Q655" s="389"/>
      <c r="R655" s="389"/>
      <c r="S655" s="389"/>
      <c r="T655" s="389"/>
      <c r="U655" s="389"/>
      <c r="V655" s="389"/>
      <c r="W655" s="389"/>
      <c r="X655" s="389"/>
      <c r="Y655" s="389"/>
      <c r="Z655" s="389"/>
      <c r="AA655" s="389"/>
      <c r="AB655" s="389"/>
      <c r="AC655" s="389"/>
    </row>
    <row r="656" ht="15.75" customHeight="1">
      <c r="A656" s="389"/>
      <c r="B656" s="389"/>
      <c r="C656" s="389"/>
      <c r="D656" s="389"/>
      <c r="E656" s="389"/>
      <c r="F656" s="389"/>
      <c r="G656" s="389"/>
      <c r="H656" s="389"/>
      <c r="I656" s="389"/>
      <c r="J656" s="389"/>
      <c r="K656" s="389"/>
      <c r="L656" s="389"/>
      <c r="M656" s="389"/>
      <c r="N656" s="390"/>
      <c r="O656" s="389"/>
      <c r="P656" s="389"/>
      <c r="Q656" s="389"/>
      <c r="R656" s="389"/>
      <c r="S656" s="389"/>
      <c r="T656" s="389"/>
      <c r="U656" s="389"/>
      <c r="V656" s="389"/>
      <c r="W656" s="389"/>
      <c r="X656" s="389"/>
      <c r="Y656" s="389"/>
      <c r="Z656" s="389"/>
      <c r="AA656" s="389"/>
      <c r="AB656" s="389"/>
      <c r="AC656" s="389"/>
    </row>
    <row r="657" ht="15.75" customHeight="1">
      <c r="A657" s="389"/>
      <c r="B657" s="389"/>
      <c r="C657" s="389"/>
      <c r="D657" s="389"/>
      <c r="E657" s="389"/>
      <c r="F657" s="389"/>
      <c r="G657" s="389"/>
      <c r="H657" s="389"/>
      <c r="I657" s="389"/>
      <c r="J657" s="389"/>
      <c r="K657" s="389"/>
      <c r="L657" s="389"/>
      <c r="M657" s="389"/>
      <c r="N657" s="390"/>
      <c r="O657" s="389"/>
      <c r="P657" s="389"/>
      <c r="Q657" s="389"/>
      <c r="R657" s="389"/>
      <c r="S657" s="389"/>
      <c r="T657" s="389"/>
      <c r="U657" s="389"/>
      <c r="V657" s="389"/>
      <c r="W657" s="389"/>
      <c r="X657" s="389"/>
      <c r="Y657" s="389"/>
      <c r="Z657" s="389"/>
      <c r="AA657" s="389"/>
      <c r="AB657" s="389"/>
      <c r="AC657" s="389"/>
    </row>
    <row r="658" ht="15.75" customHeight="1">
      <c r="A658" s="389"/>
      <c r="B658" s="389"/>
      <c r="C658" s="389"/>
      <c r="D658" s="389"/>
      <c r="E658" s="389"/>
      <c r="F658" s="389"/>
      <c r="G658" s="389"/>
      <c r="H658" s="389"/>
      <c r="I658" s="389"/>
      <c r="J658" s="389"/>
      <c r="K658" s="389"/>
      <c r="L658" s="389"/>
      <c r="M658" s="389"/>
      <c r="N658" s="390"/>
      <c r="O658" s="389"/>
      <c r="P658" s="389"/>
      <c r="Q658" s="389"/>
      <c r="R658" s="389"/>
      <c r="S658" s="389"/>
      <c r="T658" s="389"/>
      <c r="U658" s="389"/>
      <c r="V658" s="389"/>
      <c r="W658" s="389"/>
      <c r="X658" s="389"/>
      <c r="Y658" s="389"/>
      <c r="Z658" s="389"/>
      <c r="AA658" s="389"/>
      <c r="AB658" s="389"/>
      <c r="AC658" s="389"/>
    </row>
    <row r="659" ht="15.75" customHeight="1">
      <c r="A659" s="389"/>
      <c r="B659" s="389"/>
      <c r="C659" s="389"/>
      <c r="D659" s="389"/>
      <c r="E659" s="389"/>
      <c r="F659" s="389"/>
      <c r="G659" s="389"/>
      <c r="H659" s="389"/>
      <c r="I659" s="389"/>
      <c r="J659" s="389"/>
      <c r="K659" s="389"/>
      <c r="L659" s="389"/>
      <c r="M659" s="389"/>
      <c r="N659" s="390"/>
      <c r="O659" s="389"/>
      <c r="P659" s="389"/>
      <c r="Q659" s="389"/>
      <c r="R659" s="389"/>
      <c r="S659" s="389"/>
      <c r="T659" s="389"/>
      <c r="U659" s="389"/>
      <c r="V659" s="389"/>
      <c r="W659" s="389"/>
      <c r="X659" s="389"/>
      <c r="Y659" s="389"/>
      <c r="Z659" s="389"/>
      <c r="AA659" s="389"/>
      <c r="AB659" s="389"/>
      <c r="AC659" s="389"/>
    </row>
    <row r="660" ht="15.75" customHeight="1">
      <c r="A660" s="389"/>
      <c r="B660" s="389"/>
      <c r="C660" s="389"/>
      <c r="D660" s="389"/>
      <c r="E660" s="389"/>
      <c r="F660" s="389"/>
      <c r="G660" s="389"/>
      <c r="H660" s="389"/>
      <c r="I660" s="389"/>
      <c r="J660" s="389"/>
      <c r="K660" s="389"/>
      <c r="L660" s="389"/>
      <c r="M660" s="389"/>
      <c r="N660" s="390"/>
      <c r="O660" s="389"/>
      <c r="P660" s="389"/>
      <c r="Q660" s="389"/>
      <c r="R660" s="389"/>
      <c r="S660" s="389"/>
      <c r="T660" s="389"/>
      <c r="U660" s="389"/>
      <c r="V660" s="389"/>
      <c r="W660" s="389"/>
      <c r="X660" s="389"/>
      <c r="Y660" s="389"/>
      <c r="Z660" s="389"/>
      <c r="AA660" s="389"/>
      <c r="AB660" s="389"/>
      <c r="AC660" s="389"/>
    </row>
    <row r="661" ht="15.75" customHeight="1">
      <c r="A661" s="389"/>
      <c r="B661" s="389"/>
      <c r="C661" s="389"/>
      <c r="D661" s="389"/>
      <c r="E661" s="389"/>
      <c r="F661" s="389"/>
      <c r="G661" s="389"/>
      <c r="H661" s="389"/>
      <c r="I661" s="389"/>
      <c r="J661" s="389"/>
      <c r="K661" s="389"/>
      <c r="L661" s="389"/>
      <c r="M661" s="389"/>
      <c r="N661" s="390"/>
      <c r="O661" s="389"/>
      <c r="P661" s="389"/>
      <c r="Q661" s="389"/>
      <c r="R661" s="389"/>
      <c r="S661" s="389"/>
      <c r="T661" s="389"/>
      <c r="U661" s="389"/>
      <c r="V661" s="389"/>
      <c r="W661" s="389"/>
      <c r="X661" s="389"/>
      <c r="Y661" s="389"/>
      <c r="Z661" s="389"/>
      <c r="AA661" s="389"/>
      <c r="AB661" s="389"/>
      <c r="AC661" s="389"/>
    </row>
    <row r="662" ht="15.75" customHeight="1">
      <c r="A662" s="389"/>
      <c r="B662" s="389"/>
      <c r="C662" s="389"/>
      <c r="D662" s="389"/>
      <c r="E662" s="389"/>
      <c r="F662" s="389"/>
      <c r="G662" s="389"/>
      <c r="H662" s="389"/>
      <c r="I662" s="389"/>
      <c r="J662" s="389"/>
      <c r="K662" s="389"/>
      <c r="L662" s="389"/>
      <c r="M662" s="389"/>
      <c r="N662" s="390"/>
      <c r="O662" s="389"/>
      <c r="P662" s="389"/>
      <c r="Q662" s="389"/>
      <c r="R662" s="389"/>
      <c r="S662" s="389"/>
      <c r="T662" s="389"/>
      <c r="U662" s="389"/>
      <c r="V662" s="389"/>
      <c r="W662" s="389"/>
      <c r="X662" s="389"/>
      <c r="Y662" s="389"/>
      <c r="Z662" s="389"/>
      <c r="AA662" s="389"/>
      <c r="AB662" s="389"/>
      <c r="AC662" s="389"/>
    </row>
    <row r="663" ht="15.75" customHeight="1">
      <c r="A663" s="389"/>
      <c r="B663" s="389"/>
      <c r="C663" s="389"/>
      <c r="D663" s="389"/>
      <c r="E663" s="389"/>
      <c r="F663" s="389"/>
      <c r="G663" s="389"/>
      <c r="H663" s="389"/>
      <c r="I663" s="389"/>
      <c r="J663" s="389"/>
      <c r="K663" s="389"/>
      <c r="L663" s="389"/>
      <c r="M663" s="389"/>
      <c r="N663" s="390"/>
      <c r="O663" s="389"/>
      <c r="P663" s="389"/>
      <c r="Q663" s="389"/>
      <c r="R663" s="389"/>
      <c r="S663" s="389"/>
      <c r="T663" s="389"/>
      <c r="U663" s="389"/>
      <c r="V663" s="389"/>
      <c r="W663" s="389"/>
      <c r="X663" s="389"/>
      <c r="Y663" s="389"/>
      <c r="Z663" s="389"/>
      <c r="AA663" s="389"/>
      <c r="AB663" s="389"/>
      <c r="AC663" s="389"/>
    </row>
    <row r="664" ht="15.75" customHeight="1">
      <c r="A664" s="389"/>
      <c r="B664" s="389"/>
      <c r="C664" s="389"/>
      <c r="D664" s="389"/>
      <c r="E664" s="389"/>
      <c r="F664" s="389"/>
      <c r="G664" s="389"/>
      <c r="H664" s="389"/>
      <c r="I664" s="389"/>
      <c r="J664" s="389"/>
      <c r="K664" s="389"/>
      <c r="L664" s="389"/>
      <c r="M664" s="389"/>
      <c r="N664" s="390"/>
      <c r="O664" s="389"/>
      <c r="P664" s="389"/>
      <c r="Q664" s="389"/>
      <c r="R664" s="389"/>
      <c r="S664" s="389"/>
      <c r="T664" s="389"/>
      <c r="U664" s="389"/>
      <c r="V664" s="389"/>
      <c r="W664" s="389"/>
      <c r="X664" s="389"/>
      <c r="Y664" s="389"/>
      <c r="Z664" s="389"/>
      <c r="AA664" s="389"/>
      <c r="AB664" s="389"/>
      <c r="AC664" s="389"/>
    </row>
    <row r="665" ht="15.75" customHeight="1">
      <c r="A665" s="389"/>
      <c r="B665" s="389"/>
      <c r="C665" s="389"/>
      <c r="D665" s="389"/>
      <c r="E665" s="389"/>
      <c r="F665" s="389"/>
      <c r="G665" s="389"/>
      <c r="H665" s="389"/>
      <c r="I665" s="389"/>
      <c r="J665" s="389"/>
      <c r="K665" s="389"/>
      <c r="L665" s="389"/>
      <c r="M665" s="389"/>
      <c r="N665" s="390"/>
      <c r="O665" s="389"/>
      <c r="P665" s="389"/>
      <c r="Q665" s="389"/>
      <c r="R665" s="389"/>
      <c r="S665" s="389"/>
      <c r="T665" s="389"/>
      <c r="U665" s="389"/>
      <c r="V665" s="389"/>
      <c r="W665" s="389"/>
      <c r="X665" s="389"/>
      <c r="Y665" s="389"/>
      <c r="Z665" s="389"/>
      <c r="AA665" s="389"/>
      <c r="AB665" s="389"/>
      <c r="AC665" s="389"/>
    </row>
    <row r="666" ht="15.75" customHeight="1">
      <c r="A666" s="389"/>
      <c r="B666" s="389"/>
      <c r="C666" s="389"/>
      <c r="D666" s="389"/>
      <c r="E666" s="389"/>
      <c r="F666" s="389"/>
      <c r="G666" s="389"/>
      <c r="H666" s="389"/>
      <c r="I666" s="389"/>
      <c r="J666" s="389"/>
      <c r="K666" s="389"/>
      <c r="L666" s="389"/>
      <c r="M666" s="389"/>
      <c r="N666" s="390"/>
      <c r="O666" s="389"/>
      <c r="P666" s="389"/>
      <c r="Q666" s="389"/>
      <c r="R666" s="389"/>
      <c r="S666" s="389"/>
      <c r="T666" s="389"/>
      <c r="U666" s="389"/>
      <c r="V666" s="389"/>
      <c r="W666" s="389"/>
      <c r="X666" s="389"/>
      <c r="Y666" s="389"/>
      <c r="Z666" s="389"/>
      <c r="AA666" s="389"/>
      <c r="AB666" s="389"/>
      <c r="AC666" s="389"/>
    </row>
    <row r="667" ht="15.75" customHeight="1">
      <c r="A667" s="389"/>
      <c r="B667" s="389"/>
      <c r="C667" s="389"/>
      <c r="D667" s="389"/>
      <c r="E667" s="389"/>
      <c r="F667" s="389"/>
      <c r="G667" s="389"/>
      <c r="H667" s="389"/>
      <c r="I667" s="389"/>
      <c r="J667" s="389"/>
      <c r="K667" s="389"/>
      <c r="L667" s="389"/>
      <c r="M667" s="389"/>
      <c r="N667" s="390"/>
      <c r="O667" s="389"/>
      <c r="P667" s="389"/>
      <c r="Q667" s="389"/>
      <c r="R667" s="389"/>
      <c r="S667" s="389"/>
      <c r="T667" s="389"/>
      <c r="U667" s="389"/>
      <c r="V667" s="389"/>
      <c r="W667" s="389"/>
      <c r="X667" s="389"/>
      <c r="Y667" s="389"/>
      <c r="Z667" s="389"/>
      <c r="AA667" s="389"/>
      <c r="AB667" s="389"/>
      <c r="AC667" s="389"/>
    </row>
    <row r="668" ht="15.75" customHeight="1">
      <c r="A668" s="389"/>
      <c r="B668" s="389"/>
      <c r="C668" s="389"/>
      <c r="D668" s="389"/>
      <c r="E668" s="389"/>
      <c r="F668" s="389"/>
      <c r="G668" s="389"/>
      <c r="H668" s="389"/>
      <c r="I668" s="389"/>
      <c r="J668" s="389"/>
      <c r="K668" s="389"/>
      <c r="L668" s="389"/>
      <c r="M668" s="389"/>
      <c r="N668" s="390"/>
      <c r="O668" s="389"/>
      <c r="P668" s="389"/>
      <c r="Q668" s="389"/>
      <c r="R668" s="389"/>
      <c r="S668" s="389"/>
      <c r="T668" s="389"/>
      <c r="U668" s="389"/>
      <c r="V668" s="389"/>
      <c r="W668" s="389"/>
      <c r="X668" s="389"/>
      <c r="Y668" s="389"/>
      <c r="Z668" s="389"/>
      <c r="AA668" s="389"/>
      <c r="AB668" s="389"/>
      <c r="AC668" s="389"/>
    </row>
    <row r="669" ht="15.75" customHeight="1">
      <c r="A669" s="389"/>
      <c r="B669" s="389"/>
      <c r="C669" s="389"/>
      <c r="D669" s="389"/>
      <c r="E669" s="389"/>
      <c r="F669" s="389"/>
      <c r="G669" s="389"/>
      <c r="H669" s="389"/>
      <c r="I669" s="389"/>
      <c r="J669" s="389"/>
      <c r="K669" s="389"/>
      <c r="L669" s="389"/>
      <c r="M669" s="389"/>
      <c r="N669" s="390"/>
      <c r="O669" s="389"/>
      <c r="P669" s="389"/>
      <c r="Q669" s="389"/>
      <c r="R669" s="389"/>
      <c r="S669" s="389"/>
      <c r="T669" s="389"/>
      <c r="U669" s="389"/>
      <c r="V669" s="389"/>
      <c r="W669" s="389"/>
      <c r="X669" s="389"/>
      <c r="Y669" s="389"/>
      <c r="Z669" s="389"/>
      <c r="AA669" s="389"/>
      <c r="AB669" s="389"/>
      <c r="AC669" s="389"/>
    </row>
    <row r="670" ht="15.75" customHeight="1">
      <c r="A670" s="389"/>
      <c r="B670" s="389"/>
      <c r="C670" s="389"/>
      <c r="D670" s="389"/>
      <c r="E670" s="389"/>
      <c r="F670" s="389"/>
      <c r="G670" s="389"/>
      <c r="H670" s="389"/>
      <c r="I670" s="389"/>
      <c r="J670" s="389"/>
      <c r="K670" s="389"/>
      <c r="L670" s="389"/>
      <c r="M670" s="389"/>
      <c r="N670" s="390"/>
      <c r="O670" s="389"/>
      <c r="P670" s="389"/>
      <c r="Q670" s="389"/>
      <c r="R670" s="389"/>
      <c r="S670" s="389"/>
      <c r="T670" s="389"/>
      <c r="U670" s="389"/>
      <c r="V670" s="389"/>
      <c r="W670" s="389"/>
      <c r="X670" s="389"/>
      <c r="Y670" s="389"/>
      <c r="Z670" s="389"/>
      <c r="AA670" s="389"/>
      <c r="AB670" s="389"/>
      <c r="AC670" s="389"/>
    </row>
    <row r="671" ht="15.75" customHeight="1">
      <c r="A671" s="389"/>
      <c r="B671" s="389"/>
      <c r="C671" s="389"/>
      <c r="D671" s="389"/>
      <c r="E671" s="389"/>
      <c r="F671" s="389"/>
      <c r="G671" s="389"/>
      <c r="H671" s="389"/>
      <c r="I671" s="389"/>
      <c r="J671" s="389"/>
      <c r="K671" s="389"/>
      <c r="L671" s="389"/>
      <c r="M671" s="389"/>
      <c r="N671" s="390"/>
      <c r="O671" s="389"/>
      <c r="P671" s="389"/>
      <c r="Q671" s="389"/>
      <c r="R671" s="389"/>
      <c r="S671" s="389"/>
      <c r="T671" s="389"/>
      <c r="U671" s="389"/>
      <c r="V671" s="389"/>
      <c r="W671" s="389"/>
      <c r="X671" s="389"/>
      <c r="Y671" s="389"/>
      <c r="Z671" s="389"/>
      <c r="AA671" s="389"/>
      <c r="AB671" s="389"/>
      <c r="AC671" s="389"/>
    </row>
    <row r="672" ht="15.75" customHeight="1">
      <c r="A672" s="389"/>
      <c r="B672" s="389"/>
      <c r="C672" s="389"/>
      <c r="D672" s="389"/>
      <c r="E672" s="389"/>
      <c r="F672" s="389"/>
      <c r="G672" s="389"/>
      <c r="H672" s="389"/>
      <c r="I672" s="389"/>
      <c r="J672" s="389"/>
      <c r="K672" s="389"/>
      <c r="L672" s="389"/>
      <c r="M672" s="389"/>
      <c r="N672" s="390"/>
      <c r="O672" s="389"/>
      <c r="P672" s="389"/>
      <c r="Q672" s="389"/>
      <c r="R672" s="389"/>
      <c r="S672" s="389"/>
      <c r="T672" s="389"/>
      <c r="U672" s="389"/>
      <c r="V672" s="389"/>
      <c r="W672" s="389"/>
      <c r="X672" s="389"/>
      <c r="Y672" s="389"/>
      <c r="Z672" s="389"/>
      <c r="AA672" s="389"/>
      <c r="AB672" s="389"/>
      <c r="AC672" s="389"/>
    </row>
    <row r="673" ht="15.75" customHeight="1">
      <c r="A673" s="389"/>
      <c r="B673" s="389"/>
      <c r="C673" s="389"/>
      <c r="D673" s="389"/>
      <c r="E673" s="389"/>
      <c r="F673" s="389"/>
      <c r="G673" s="389"/>
      <c r="H673" s="389"/>
      <c r="I673" s="389"/>
      <c r="J673" s="389"/>
      <c r="K673" s="389"/>
      <c r="L673" s="389"/>
      <c r="M673" s="389"/>
      <c r="N673" s="390"/>
      <c r="O673" s="389"/>
      <c r="P673" s="389"/>
      <c r="Q673" s="389"/>
      <c r="R673" s="389"/>
      <c r="S673" s="389"/>
      <c r="T673" s="389"/>
      <c r="U673" s="389"/>
      <c r="V673" s="389"/>
      <c r="W673" s="389"/>
      <c r="X673" s="389"/>
      <c r="Y673" s="389"/>
      <c r="Z673" s="389"/>
      <c r="AA673" s="389"/>
      <c r="AB673" s="389"/>
      <c r="AC673" s="389"/>
    </row>
    <row r="674" ht="15.75" customHeight="1">
      <c r="A674" s="389"/>
      <c r="B674" s="389"/>
      <c r="C674" s="389"/>
      <c r="D674" s="389"/>
      <c r="E674" s="389"/>
      <c r="F674" s="389"/>
      <c r="G674" s="389"/>
      <c r="H674" s="389"/>
      <c r="I674" s="389"/>
      <c r="J674" s="389"/>
      <c r="K674" s="389"/>
      <c r="L674" s="389"/>
      <c r="M674" s="389"/>
      <c r="N674" s="390"/>
      <c r="O674" s="389"/>
      <c r="P674" s="389"/>
      <c r="Q674" s="389"/>
      <c r="R674" s="389"/>
      <c r="S674" s="389"/>
      <c r="T674" s="389"/>
      <c r="U674" s="389"/>
      <c r="V674" s="389"/>
      <c r="W674" s="389"/>
      <c r="X674" s="389"/>
      <c r="Y674" s="389"/>
      <c r="Z674" s="389"/>
      <c r="AA674" s="389"/>
      <c r="AB674" s="389"/>
      <c r="AC674" s="389"/>
    </row>
    <row r="675" ht="15.75" customHeight="1">
      <c r="A675" s="389"/>
      <c r="B675" s="389"/>
      <c r="C675" s="389"/>
      <c r="D675" s="389"/>
      <c r="E675" s="389"/>
      <c r="F675" s="389"/>
      <c r="G675" s="389"/>
      <c r="H675" s="389"/>
      <c r="I675" s="389"/>
      <c r="J675" s="389"/>
      <c r="K675" s="389"/>
      <c r="L675" s="389"/>
      <c r="M675" s="389"/>
      <c r="N675" s="390"/>
      <c r="O675" s="389"/>
      <c r="P675" s="389"/>
      <c r="Q675" s="389"/>
      <c r="R675" s="389"/>
      <c r="S675" s="389"/>
      <c r="T675" s="389"/>
      <c r="U675" s="389"/>
      <c r="V675" s="389"/>
      <c r="W675" s="389"/>
      <c r="X675" s="389"/>
      <c r="Y675" s="389"/>
      <c r="Z675" s="389"/>
      <c r="AA675" s="389"/>
      <c r="AB675" s="389"/>
      <c r="AC675" s="389"/>
    </row>
    <row r="676" ht="15.75" customHeight="1">
      <c r="A676" s="389"/>
      <c r="B676" s="389"/>
      <c r="C676" s="389"/>
      <c r="D676" s="389"/>
      <c r="E676" s="389"/>
      <c r="F676" s="389"/>
      <c r="G676" s="389"/>
      <c r="H676" s="389"/>
      <c r="I676" s="389"/>
      <c r="J676" s="389"/>
      <c r="K676" s="389"/>
      <c r="L676" s="389"/>
      <c r="M676" s="389"/>
      <c r="N676" s="390"/>
      <c r="O676" s="389"/>
      <c r="P676" s="389"/>
      <c r="Q676" s="389"/>
      <c r="R676" s="389"/>
      <c r="S676" s="389"/>
      <c r="T676" s="389"/>
      <c r="U676" s="389"/>
      <c r="V676" s="389"/>
      <c r="W676" s="389"/>
      <c r="X676" s="389"/>
      <c r="Y676" s="389"/>
      <c r="Z676" s="389"/>
      <c r="AA676" s="389"/>
      <c r="AB676" s="389"/>
      <c r="AC676" s="389"/>
    </row>
    <row r="677" ht="15.75" customHeight="1">
      <c r="A677" s="389"/>
      <c r="B677" s="389"/>
      <c r="C677" s="389"/>
      <c r="D677" s="389"/>
      <c r="E677" s="389"/>
      <c r="F677" s="389"/>
      <c r="G677" s="389"/>
      <c r="H677" s="389"/>
      <c r="I677" s="389"/>
      <c r="J677" s="389"/>
      <c r="K677" s="389"/>
      <c r="L677" s="389"/>
      <c r="M677" s="389"/>
      <c r="N677" s="390"/>
      <c r="O677" s="389"/>
      <c r="P677" s="389"/>
      <c r="Q677" s="389"/>
      <c r="R677" s="389"/>
      <c r="S677" s="389"/>
      <c r="T677" s="389"/>
      <c r="U677" s="389"/>
      <c r="V677" s="389"/>
      <c r="W677" s="389"/>
      <c r="X677" s="389"/>
      <c r="Y677" s="389"/>
      <c r="Z677" s="389"/>
      <c r="AA677" s="389"/>
      <c r="AB677" s="389"/>
      <c r="AC677" s="389"/>
    </row>
    <row r="678" ht="15.75" customHeight="1">
      <c r="A678" s="389"/>
      <c r="B678" s="389"/>
      <c r="C678" s="389"/>
      <c r="D678" s="389"/>
      <c r="E678" s="389"/>
      <c r="F678" s="389"/>
      <c r="G678" s="389"/>
      <c r="H678" s="389"/>
      <c r="I678" s="389"/>
      <c r="J678" s="389"/>
      <c r="K678" s="389"/>
      <c r="L678" s="389"/>
      <c r="M678" s="389"/>
      <c r="N678" s="390"/>
      <c r="O678" s="389"/>
      <c r="P678" s="389"/>
      <c r="Q678" s="389"/>
      <c r="R678" s="389"/>
      <c r="S678" s="389"/>
      <c r="T678" s="389"/>
      <c r="U678" s="389"/>
      <c r="V678" s="389"/>
      <c r="W678" s="389"/>
      <c r="X678" s="389"/>
      <c r="Y678" s="389"/>
      <c r="Z678" s="389"/>
      <c r="AA678" s="389"/>
      <c r="AB678" s="389"/>
      <c r="AC678" s="389"/>
    </row>
    <row r="679" ht="15.75" customHeight="1">
      <c r="A679" s="389"/>
      <c r="B679" s="389"/>
      <c r="C679" s="389"/>
      <c r="D679" s="389"/>
      <c r="E679" s="389"/>
      <c r="F679" s="389"/>
      <c r="G679" s="389"/>
      <c r="H679" s="389"/>
      <c r="I679" s="389"/>
      <c r="J679" s="389"/>
      <c r="K679" s="389"/>
      <c r="L679" s="389"/>
      <c r="M679" s="389"/>
      <c r="N679" s="390"/>
      <c r="O679" s="389"/>
      <c r="P679" s="389"/>
      <c r="Q679" s="389"/>
      <c r="R679" s="389"/>
      <c r="S679" s="389"/>
      <c r="T679" s="389"/>
      <c r="U679" s="389"/>
      <c r="V679" s="389"/>
      <c r="W679" s="389"/>
      <c r="X679" s="389"/>
      <c r="Y679" s="389"/>
      <c r="Z679" s="389"/>
      <c r="AA679" s="389"/>
      <c r="AB679" s="389"/>
      <c r="AC679" s="389"/>
    </row>
    <row r="680" ht="15.75" customHeight="1">
      <c r="A680" s="389"/>
      <c r="B680" s="389"/>
      <c r="C680" s="389"/>
      <c r="D680" s="389"/>
      <c r="E680" s="389"/>
      <c r="F680" s="389"/>
      <c r="G680" s="389"/>
      <c r="H680" s="389"/>
      <c r="I680" s="389"/>
      <c r="J680" s="389"/>
      <c r="K680" s="389"/>
      <c r="L680" s="389"/>
      <c r="M680" s="389"/>
      <c r="N680" s="390"/>
      <c r="O680" s="389"/>
      <c r="P680" s="389"/>
      <c r="Q680" s="389"/>
      <c r="R680" s="389"/>
      <c r="S680" s="389"/>
      <c r="T680" s="389"/>
      <c r="U680" s="389"/>
      <c r="V680" s="389"/>
      <c r="W680" s="389"/>
      <c r="X680" s="389"/>
      <c r="Y680" s="389"/>
      <c r="Z680" s="389"/>
      <c r="AA680" s="389"/>
      <c r="AB680" s="389"/>
      <c r="AC680" s="389"/>
    </row>
    <row r="681" ht="15.75" customHeight="1">
      <c r="A681" s="389"/>
      <c r="B681" s="389"/>
      <c r="C681" s="389"/>
      <c r="D681" s="389"/>
      <c r="E681" s="389"/>
      <c r="F681" s="389"/>
      <c r="G681" s="389"/>
      <c r="H681" s="389"/>
      <c r="I681" s="389"/>
      <c r="J681" s="389"/>
      <c r="K681" s="389"/>
      <c r="L681" s="389"/>
      <c r="M681" s="389"/>
      <c r="N681" s="390"/>
      <c r="O681" s="389"/>
      <c r="P681" s="389"/>
      <c r="Q681" s="389"/>
      <c r="R681" s="389"/>
      <c r="S681" s="389"/>
      <c r="T681" s="389"/>
      <c r="U681" s="389"/>
      <c r="V681" s="389"/>
      <c r="W681" s="389"/>
      <c r="X681" s="389"/>
      <c r="Y681" s="389"/>
      <c r="Z681" s="389"/>
      <c r="AA681" s="389"/>
      <c r="AB681" s="389"/>
      <c r="AC681" s="389"/>
    </row>
    <row r="682" ht="15.75" customHeight="1">
      <c r="A682" s="389"/>
      <c r="B682" s="389"/>
      <c r="C682" s="389"/>
      <c r="D682" s="389"/>
      <c r="E682" s="389"/>
      <c r="F682" s="389"/>
      <c r="G682" s="389"/>
      <c r="H682" s="389"/>
      <c r="I682" s="389"/>
      <c r="J682" s="389"/>
      <c r="K682" s="389"/>
      <c r="L682" s="389"/>
      <c r="M682" s="389"/>
      <c r="N682" s="390"/>
      <c r="O682" s="389"/>
      <c r="P682" s="389"/>
      <c r="Q682" s="389"/>
      <c r="R682" s="389"/>
      <c r="S682" s="389"/>
      <c r="T682" s="389"/>
      <c r="U682" s="389"/>
      <c r="V682" s="389"/>
      <c r="W682" s="389"/>
      <c r="X682" s="389"/>
      <c r="Y682" s="389"/>
      <c r="Z682" s="389"/>
      <c r="AA682" s="389"/>
      <c r="AB682" s="389"/>
      <c r="AC682" s="389"/>
    </row>
    <row r="683" ht="15.75" customHeight="1">
      <c r="A683" s="389"/>
      <c r="B683" s="389"/>
      <c r="C683" s="389"/>
      <c r="D683" s="389"/>
      <c r="E683" s="389"/>
      <c r="F683" s="389"/>
      <c r="G683" s="389"/>
      <c r="H683" s="389"/>
      <c r="I683" s="389"/>
      <c r="J683" s="389"/>
      <c r="K683" s="389"/>
      <c r="L683" s="389"/>
      <c r="M683" s="389"/>
      <c r="N683" s="390"/>
      <c r="O683" s="389"/>
      <c r="P683" s="389"/>
      <c r="Q683" s="389"/>
      <c r="R683" s="389"/>
      <c r="S683" s="389"/>
      <c r="T683" s="389"/>
      <c r="U683" s="389"/>
      <c r="V683" s="389"/>
      <c r="W683" s="389"/>
      <c r="X683" s="389"/>
      <c r="Y683" s="389"/>
      <c r="Z683" s="389"/>
      <c r="AA683" s="389"/>
      <c r="AB683" s="389"/>
      <c r="AC683" s="389"/>
    </row>
    <row r="684" ht="15.75" customHeight="1">
      <c r="A684" s="389"/>
      <c r="B684" s="389"/>
      <c r="C684" s="389"/>
      <c r="D684" s="389"/>
      <c r="E684" s="389"/>
      <c r="F684" s="389"/>
      <c r="G684" s="389"/>
      <c r="H684" s="389"/>
      <c r="I684" s="389"/>
      <c r="J684" s="389"/>
      <c r="K684" s="389"/>
      <c r="L684" s="389"/>
      <c r="M684" s="389"/>
      <c r="N684" s="390"/>
      <c r="O684" s="389"/>
      <c r="P684" s="389"/>
      <c r="Q684" s="389"/>
      <c r="R684" s="389"/>
      <c r="S684" s="389"/>
      <c r="T684" s="389"/>
      <c r="U684" s="389"/>
      <c r="V684" s="389"/>
      <c r="W684" s="389"/>
      <c r="X684" s="389"/>
      <c r="Y684" s="389"/>
      <c r="Z684" s="389"/>
      <c r="AA684" s="389"/>
      <c r="AB684" s="389"/>
      <c r="AC684" s="389"/>
    </row>
    <row r="685" ht="15.75" customHeight="1">
      <c r="A685" s="389"/>
      <c r="B685" s="389"/>
      <c r="C685" s="389"/>
      <c r="D685" s="389"/>
      <c r="E685" s="389"/>
      <c r="F685" s="389"/>
      <c r="G685" s="389"/>
      <c r="H685" s="389"/>
      <c r="I685" s="389"/>
      <c r="J685" s="389"/>
      <c r="K685" s="389"/>
      <c r="L685" s="389"/>
      <c r="M685" s="389"/>
      <c r="N685" s="390"/>
      <c r="O685" s="389"/>
      <c r="P685" s="389"/>
      <c r="Q685" s="389"/>
      <c r="R685" s="389"/>
      <c r="S685" s="389"/>
      <c r="T685" s="389"/>
      <c r="U685" s="389"/>
      <c r="V685" s="389"/>
      <c r="W685" s="389"/>
      <c r="X685" s="389"/>
      <c r="Y685" s="389"/>
      <c r="Z685" s="389"/>
      <c r="AA685" s="389"/>
      <c r="AB685" s="389"/>
      <c r="AC685" s="389"/>
    </row>
    <row r="686" ht="15.75" customHeight="1">
      <c r="A686" s="389"/>
      <c r="B686" s="389"/>
      <c r="C686" s="389"/>
      <c r="D686" s="389"/>
      <c r="E686" s="389"/>
      <c r="F686" s="389"/>
      <c r="G686" s="389"/>
      <c r="H686" s="389"/>
      <c r="I686" s="389"/>
      <c r="J686" s="389"/>
      <c r="K686" s="389"/>
      <c r="L686" s="389"/>
      <c r="M686" s="389"/>
      <c r="N686" s="390"/>
      <c r="O686" s="389"/>
      <c r="P686" s="389"/>
      <c r="Q686" s="389"/>
      <c r="R686" s="389"/>
      <c r="S686" s="389"/>
      <c r="T686" s="389"/>
      <c r="U686" s="389"/>
      <c r="V686" s="389"/>
      <c r="W686" s="389"/>
      <c r="X686" s="389"/>
      <c r="Y686" s="389"/>
      <c r="Z686" s="389"/>
      <c r="AA686" s="389"/>
      <c r="AB686" s="389"/>
      <c r="AC686" s="389"/>
    </row>
    <row r="687" ht="15.75" customHeight="1">
      <c r="A687" s="389"/>
      <c r="B687" s="389"/>
      <c r="C687" s="389"/>
      <c r="D687" s="389"/>
      <c r="E687" s="389"/>
      <c r="F687" s="389"/>
      <c r="G687" s="389"/>
      <c r="H687" s="389"/>
      <c r="I687" s="389"/>
      <c r="J687" s="389"/>
      <c r="K687" s="389"/>
      <c r="L687" s="389"/>
      <c r="M687" s="389"/>
      <c r="N687" s="390"/>
      <c r="O687" s="389"/>
      <c r="P687" s="389"/>
      <c r="Q687" s="389"/>
      <c r="R687" s="389"/>
      <c r="S687" s="389"/>
      <c r="T687" s="389"/>
      <c r="U687" s="389"/>
      <c r="V687" s="389"/>
      <c r="W687" s="389"/>
      <c r="X687" s="389"/>
      <c r="Y687" s="389"/>
      <c r="Z687" s="389"/>
      <c r="AA687" s="389"/>
      <c r="AB687" s="389"/>
      <c r="AC687" s="389"/>
    </row>
    <row r="688" ht="15.75" customHeight="1">
      <c r="A688" s="389"/>
      <c r="B688" s="389"/>
      <c r="C688" s="389"/>
      <c r="D688" s="389"/>
      <c r="E688" s="389"/>
      <c r="F688" s="389"/>
      <c r="G688" s="389"/>
      <c r="H688" s="389"/>
      <c r="I688" s="389"/>
      <c r="J688" s="389"/>
      <c r="K688" s="389"/>
      <c r="L688" s="389"/>
      <c r="M688" s="389"/>
      <c r="N688" s="390"/>
      <c r="O688" s="389"/>
      <c r="P688" s="389"/>
      <c r="Q688" s="389"/>
      <c r="R688" s="389"/>
      <c r="S688" s="389"/>
      <c r="T688" s="389"/>
      <c r="U688" s="389"/>
      <c r="V688" s="389"/>
      <c r="W688" s="389"/>
      <c r="X688" s="389"/>
      <c r="Y688" s="389"/>
      <c r="Z688" s="389"/>
      <c r="AA688" s="389"/>
      <c r="AB688" s="389"/>
      <c r="AC688" s="389"/>
    </row>
    <row r="689" ht="15.75" customHeight="1">
      <c r="A689" s="389"/>
      <c r="B689" s="389"/>
      <c r="C689" s="389"/>
      <c r="D689" s="389"/>
      <c r="E689" s="389"/>
      <c r="F689" s="389"/>
      <c r="G689" s="389"/>
      <c r="H689" s="389"/>
      <c r="I689" s="389"/>
      <c r="J689" s="389"/>
      <c r="K689" s="389"/>
      <c r="L689" s="389"/>
      <c r="M689" s="389"/>
      <c r="N689" s="390"/>
      <c r="O689" s="389"/>
      <c r="P689" s="389"/>
      <c r="Q689" s="389"/>
      <c r="R689" s="389"/>
      <c r="S689" s="389"/>
      <c r="T689" s="389"/>
      <c r="U689" s="389"/>
      <c r="V689" s="389"/>
      <c r="W689" s="389"/>
      <c r="X689" s="389"/>
      <c r="Y689" s="389"/>
      <c r="Z689" s="389"/>
      <c r="AA689" s="389"/>
      <c r="AB689" s="389"/>
      <c r="AC689" s="389"/>
    </row>
    <row r="690" ht="15.75" customHeight="1">
      <c r="A690" s="389"/>
      <c r="B690" s="389"/>
      <c r="C690" s="389"/>
      <c r="D690" s="389"/>
      <c r="E690" s="389"/>
      <c r="F690" s="389"/>
      <c r="G690" s="389"/>
      <c r="H690" s="389"/>
      <c r="I690" s="389"/>
      <c r="J690" s="389"/>
      <c r="K690" s="389"/>
      <c r="L690" s="389"/>
      <c r="M690" s="389"/>
      <c r="N690" s="390"/>
      <c r="O690" s="389"/>
      <c r="P690" s="389"/>
      <c r="Q690" s="389"/>
      <c r="R690" s="389"/>
      <c r="S690" s="389"/>
      <c r="T690" s="389"/>
      <c r="U690" s="389"/>
      <c r="V690" s="389"/>
      <c r="W690" s="389"/>
      <c r="X690" s="389"/>
      <c r="Y690" s="389"/>
      <c r="Z690" s="389"/>
      <c r="AA690" s="389"/>
      <c r="AB690" s="389"/>
      <c r="AC690" s="389"/>
    </row>
    <row r="691" ht="15.75" customHeight="1">
      <c r="A691" s="389"/>
      <c r="B691" s="389"/>
      <c r="C691" s="389"/>
      <c r="D691" s="389"/>
      <c r="E691" s="389"/>
      <c r="F691" s="389"/>
      <c r="G691" s="389"/>
      <c r="H691" s="389"/>
      <c r="I691" s="389"/>
      <c r="J691" s="389"/>
      <c r="K691" s="389"/>
      <c r="L691" s="389"/>
      <c r="M691" s="389"/>
      <c r="N691" s="390"/>
      <c r="O691" s="389"/>
      <c r="P691" s="389"/>
      <c r="Q691" s="389"/>
      <c r="R691" s="389"/>
      <c r="S691" s="389"/>
      <c r="T691" s="389"/>
      <c r="U691" s="389"/>
      <c r="V691" s="389"/>
      <c r="W691" s="389"/>
      <c r="X691" s="389"/>
      <c r="Y691" s="389"/>
      <c r="Z691" s="389"/>
      <c r="AA691" s="389"/>
      <c r="AB691" s="389"/>
      <c r="AC691" s="389"/>
    </row>
    <row r="692" ht="15.75" customHeight="1">
      <c r="A692" s="389"/>
      <c r="B692" s="389"/>
      <c r="C692" s="389"/>
      <c r="D692" s="389"/>
      <c r="E692" s="389"/>
      <c r="F692" s="389"/>
      <c r="G692" s="389"/>
      <c r="H692" s="389"/>
      <c r="I692" s="389"/>
      <c r="J692" s="389"/>
      <c r="K692" s="389"/>
      <c r="L692" s="389"/>
      <c r="M692" s="389"/>
      <c r="N692" s="390"/>
      <c r="O692" s="389"/>
      <c r="P692" s="389"/>
      <c r="Q692" s="389"/>
      <c r="R692" s="389"/>
      <c r="S692" s="389"/>
      <c r="T692" s="389"/>
      <c r="U692" s="389"/>
      <c r="V692" s="389"/>
      <c r="W692" s="389"/>
      <c r="X692" s="389"/>
      <c r="Y692" s="389"/>
      <c r="Z692" s="389"/>
      <c r="AA692" s="389"/>
      <c r="AB692" s="389"/>
      <c r="AC692" s="389"/>
    </row>
    <row r="693" ht="15.75" customHeight="1">
      <c r="A693" s="389"/>
      <c r="B693" s="389"/>
      <c r="C693" s="389"/>
      <c r="D693" s="389"/>
      <c r="E693" s="389"/>
      <c r="F693" s="389"/>
      <c r="G693" s="389"/>
      <c r="H693" s="389"/>
      <c r="I693" s="389"/>
      <c r="J693" s="389"/>
      <c r="K693" s="389"/>
      <c r="L693" s="389"/>
      <c r="M693" s="389"/>
      <c r="N693" s="390"/>
      <c r="O693" s="389"/>
      <c r="P693" s="389"/>
      <c r="Q693" s="389"/>
      <c r="R693" s="389"/>
      <c r="S693" s="389"/>
      <c r="T693" s="389"/>
      <c r="U693" s="389"/>
      <c r="V693" s="389"/>
      <c r="W693" s="389"/>
      <c r="X693" s="389"/>
      <c r="Y693" s="389"/>
      <c r="Z693" s="389"/>
      <c r="AA693" s="389"/>
      <c r="AB693" s="389"/>
      <c r="AC693" s="389"/>
    </row>
    <row r="694" ht="15.75" customHeight="1">
      <c r="A694" s="389"/>
      <c r="B694" s="389"/>
      <c r="C694" s="389"/>
      <c r="D694" s="389"/>
      <c r="E694" s="389"/>
      <c r="F694" s="389"/>
      <c r="G694" s="389"/>
      <c r="H694" s="389"/>
      <c r="I694" s="389"/>
      <c r="J694" s="389"/>
      <c r="K694" s="389"/>
      <c r="L694" s="389"/>
      <c r="M694" s="389"/>
      <c r="N694" s="390"/>
      <c r="O694" s="389"/>
      <c r="P694" s="389"/>
      <c r="Q694" s="389"/>
      <c r="R694" s="389"/>
      <c r="S694" s="389"/>
      <c r="T694" s="389"/>
      <c r="U694" s="389"/>
      <c r="V694" s="389"/>
      <c r="W694" s="389"/>
      <c r="X694" s="389"/>
      <c r="Y694" s="389"/>
      <c r="Z694" s="389"/>
      <c r="AA694" s="389"/>
      <c r="AB694" s="389"/>
      <c r="AC694" s="389"/>
    </row>
    <row r="695" ht="15.75" customHeight="1">
      <c r="A695" s="389"/>
      <c r="B695" s="389"/>
      <c r="C695" s="389"/>
      <c r="D695" s="389"/>
      <c r="E695" s="389"/>
      <c r="F695" s="389"/>
      <c r="G695" s="389"/>
      <c r="H695" s="389"/>
      <c r="I695" s="389"/>
      <c r="J695" s="389"/>
      <c r="K695" s="389"/>
      <c r="L695" s="389"/>
      <c r="M695" s="389"/>
      <c r="N695" s="390"/>
      <c r="O695" s="389"/>
      <c r="P695" s="389"/>
      <c r="Q695" s="389"/>
      <c r="R695" s="389"/>
      <c r="S695" s="389"/>
      <c r="T695" s="389"/>
      <c r="U695" s="389"/>
      <c r="V695" s="389"/>
      <c r="W695" s="389"/>
      <c r="X695" s="389"/>
      <c r="Y695" s="389"/>
      <c r="Z695" s="389"/>
      <c r="AA695" s="389"/>
      <c r="AB695" s="389"/>
      <c r="AC695" s="389"/>
    </row>
    <row r="696" ht="15.75" customHeight="1">
      <c r="A696" s="389"/>
      <c r="B696" s="389"/>
      <c r="C696" s="389"/>
      <c r="D696" s="389"/>
      <c r="E696" s="389"/>
      <c r="F696" s="389"/>
      <c r="G696" s="389"/>
      <c r="H696" s="389"/>
      <c r="I696" s="389"/>
      <c r="J696" s="389"/>
      <c r="K696" s="389"/>
      <c r="L696" s="389"/>
      <c r="M696" s="389"/>
      <c r="N696" s="390"/>
      <c r="O696" s="389"/>
      <c r="P696" s="389"/>
      <c r="Q696" s="389"/>
      <c r="R696" s="389"/>
      <c r="S696" s="389"/>
      <c r="T696" s="389"/>
      <c r="U696" s="389"/>
      <c r="V696" s="389"/>
      <c r="W696" s="389"/>
      <c r="X696" s="389"/>
      <c r="Y696" s="389"/>
      <c r="Z696" s="389"/>
      <c r="AA696" s="389"/>
      <c r="AB696" s="389"/>
      <c r="AC696" s="389"/>
    </row>
    <row r="697" ht="15.75" customHeight="1">
      <c r="A697" s="389"/>
      <c r="B697" s="389"/>
      <c r="C697" s="389"/>
      <c r="D697" s="389"/>
      <c r="E697" s="389"/>
      <c r="F697" s="389"/>
      <c r="G697" s="389"/>
      <c r="H697" s="389"/>
      <c r="I697" s="389"/>
      <c r="J697" s="389"/>
      <c r="K697" s="389"/>
      <c r="L697" s="389"/>
      <c r="M697" s="389"/>
      <c r="N697" s="390"/>
      <c r="O697" s="389"/>
      <c r="P697" s="389"/>
      <c r="Q697" s="389"/>
      <c r="R697" s="389"/>
      <c r="S697" s="389"/>
      <c r="T697" s="389"/>
      <c r="U697" s="389"/>
      <c r="V697" s="389"/>
      <c r="W697" s="389"/>
      <c r="X697" s="389"/>
      <c r="Y697" s="389"/>
      <c r="Z697" s="389"/>
      <c r="AA697" s="389"/>
      <c r="AB697" s="389"/>
      <c r="AC697" s="389"/>
    </row>
    <row r="698" ht="15.75" customHeight="1">
      <c r="A698" s="391"/>
      <c r="N698" s="392"/>
    </row>
    <row r="699" ht="15.75" customHeight="1">
      <c r="A699" s="391"/>
      <c r="N699" s="392"/>
    </row>
    <row r="700" ht="15.75" customHeight="1">
      <c r="A700" s="391"/>
      <c r="N700" s="392"/>
    </row>
    <row r="701" ht="15.75" customHeight="1">
      <c r="A701" s="391"/>
      <c r="N701" s="392"/>
    </row>
    <row r="702" ht="15.75" customHeight="1">
      <c r="A702" s="391"/>
      <c r="N702" s="392"/>
    </row>
    <row r="703" ht="15.75" customHeight="1">
      <c r="A703" s="391"/>
      <c r="N703" s="392"/>
    </row>
    <row r="704" ht="15.75" customHeight="1">
      <c r="A704" s="391"/>
      <c r="N704" s="392"/>
    </row>
    <row r="705" ht="15.75" customHeight="1">
      <c r="A705" s="391"/>
      <c r="N705" s="392"/>
    </row>
    <row r="706" ht="15.75" customHeight="1">
      <c r="A706" s="391"/>
      <c r="N706" s="392"/>
    </row>
    <row r="707" ht="15.75" customHeight="1">
      <c r="A707" s="391"/>
      <c r="N707" s="392"/>
    </row>
    <row r="708" ht="15.75" customHeight="1">
      <c r="A708" s="391"/>
      <c r="N708" s="392"/>
    </row>
    <row r="709" ht="15.75" customHeight="1">
      <c r="A709" s="391"/>
      <c r="N709" s="392"/>
    </row>
    <row r="710" ht="15.75" customHeight="1">
      <c r="A710" s="391"/>
      <c r="N710" s="392"/>
    </row>
    <row r="711" ht="15.75" customHeight="1">
      <c r="A711" s="391"/>
      <c r="N711" s="392"/>
    </row>
    <row r="712" ht="15.75" customHeight="1">
      <c r="A712" s="391"/>
      <c r="N712" s="392"/>
    </row>
    <row r="713" ht="15.75" customHeight="1">
      <c r="A713" s="391"/>
      <c r="N713" s="392"/>
    </row>
    <row r="714" ht="15.75" customHeight="1">
      <c r="A714" s="391"/>
      <c r="N714" s="392"/>
    </row>
    <row r="715" ht="15.75" customHeight="1">
      <c r="A715" s="391"/>
      <c r="N715" s="392"/>
    </row>
    <row r="716" ht="15.75" customHeight="1">
      <c r="A716" s="391"/>
      <c r="N716" s="392"/>
    </row>
    <row r="717" ht="15.75" customHeight="1">
      <c r="A717" s="391"/>
      <c r="N717" s="392"/>
    </row>
    <row r="718" ht="15.75" customHeight="1">
      <c r="A718" s="391"/>
      <c r="N718" s="392"/>
    </row>
    <row r="719" ht="15.75" customHeight="1">
      <c r="A719" s="391"/>
      <c r="N719" s="392"/>
    </row>
    <row r="720" ht="15.75" customHeight="1">
      <c r="A720" s="391"/>
      <c r="N720" s="392"/>
    </row>
    <row r="721" ht="15.75" customHeight="1">
      <c r="A721" s="391"/>
      <c r="N721" s="392"/>
    </row>
    <row r="722" ht="15.75" customHeight="1">
      <c r="A722" s="391"/>
      <c r="N722" s="392"/>
    </row>
    <row r="723" ht="15.75" customHeight="1">
      <c r="A723" s="391"/>
      <c r="N723" s="392"/>
    </row>
    <row r="724" ht="15.75" customHeight="1">
      <c r="A724" s="391"/>
      <c r="N724" s="392"/>
    </row>
    <row r="725" ht="15.75" customHeight="1">
      <c r="A725" s="391"/>
      <c r="N725" s="392"/>
    </row>
    <row r="726" ht="15.75" customHeight="1">
      <c r="A726" s="391"/>
      <c r="N726" s="392"/>
    </row>
    <row r="727" ht="15.75" customHeight="1">
      <c r="A727" s="391"/>
      <c r="N727" s="392"/>
    </row>
    <row r="728" ht="15.75" customHeight="1">
      <c r="A728" s="391"/>
      <c r="N728" s="392"/>
    </row>
    <row r="729" ht="15.75" customHeight="1">
      <c r="A729" s="391"/>
      <c r="N729" s="392"/>
    </row>
    <row r="730" ht="15.75" customHeight="1">
      <c r="A730" s="391"/>
      <c r="N730" s="392"/>
    </row>
    <row r="731" ht="15.75" customHeight="1">
      <c r="A731" s="391"/>
      <c r="N731" s="392"/>
    </row>
    <row r="732" ht="15.75" customHeight="1">
      <c r="A732" s="391"/>
      <c r="N732" s="392"/>
    </row>
    <row r="733" ht="15.75" customHeight="1">
      <c r="A733" s="391"/>
      <c r="N733" s="392"/>
    </row>
    <row r="734" ht="15.75" customHeight="1">
      <c r="A734" s="391"/>
      <c r="N734" s="392"/>
    </row>
    <row r="735" ht="15.75" customHeight="1">
      <c r="A735" s="391"/>
      <c r="N735" s="392"/>
    </row>
    <row r="736" ht="15.75" customHeight="1">
      <c r="A736" s="391"/>
      <c r="N736" s="392"/>
    </row>
    <row r="737" ht="15.75" customHeight="1">
      <c r="A737" s="391"/>
      <c r="N737" s="392"/>
    </row>
    <row r="738" ht="15.75" customHeight="1">
      <c r="A738" s="391"/>
      <c r="N738" s="392"/>
    </row>
    <row r="739" ht="15.75" customHeight="1">
      <c r="A739" s="391"/>
      <c r="N739" s="392"/>
    </row>
    <row r="740" ht="15.75" customHeight="1">
      <c r="A740" s="391"/>
      <c r="N740" s="392"/>
    </row>
    <row r="741" ht="15.75" customHeight="1">
      <c r="A741" s="391"/>
      <c r="N741" s="392"/>
    </row>
    <row r="742" ht="15.75" customHeight="1">
      <c r="A742" s="391"/>
      <c r="N742" s="392"/>
    </row>
    <row r="743" ht="15.75" customHeight="1">
      <c r="A743" s="391"/>
      <c r="N743" s="392"/>
    </row>
    <row r="744" ht="15.75" customHeight="1">
      <c r="A744" s="391"/>
      <c r="N744" s="392"/>
    </row>
    <row r="745" ht="15.75" customHeight="1">
      <c r="A745" s="391"/>
      <c r="N745" s="392"/>
    </row>
    <row r="746" ht="15.75" customHeight="1">
      <c r="A746" s="391"/>
      <c r="N746" s="392"/>
    </row>
    <row r="747" ht="15.75" customHeight="1">
      <c r="A747" s="391"/>
      <c r="N747" s="392"/>
    </row>
    <row r="748" ht="15.75" customHeight="1">
      <c r="A748" s="391"/>
      <c r="N748" s="392"/>
    </row>
    <row r="749" ht="15.75" customHeight="1">
      <c r="A749" s="391"/>
      <c r="N749" s="392"/>
    </row>
    <row r="750" ht="15.75" customHeight="1">
      <c r="A750" s="391"/>
      <c r="N750" s="392"/>
    </row>
    <row r="751" ht="15.75" customHeight="1">
      <c r="A751" s="391"/>
      <c r="N751" s="392"/>
    </row>
    <row r="752" ht="15.75" customHeight="1">
      <c r="A752" s="391"/>
      <c r="N752" s="392"/>
    </row>
    <row r="753" ht="15.75" customHeight="1">
      <c r="A753" s="391"/>
      <c r="N753" s="392"/>
    </row>
    <row r="754" ht="15.75" customHeight="1">
      <c r="A754" s="391"/>
      <c r="N754" s="392"/>
    </row>
    <row r="755" ht="15.75" customHeight="1">
      <c r="A755" s="391"/>
      <c r="N755" s="392"/>
    </row>
    <row r="756" ht="15.75" customHeight="1">
      <c r="A756" s="391"/>
      <c r="N756" s="392"/>
    </row>
    <row r="757" ht="15.75" customHeight="1">
      <c r="A757" s="391"/>
      <c r="N757" s="392"/>
    </row>
    <row r="758" ht="15.75" customHeight="1">
      <c r="A758" s="391"/>
      <c r="N758" s="392"/>
    </row>
    <row r="759" ht="15.75" customHeight="1">
      <c r="A759" s="391"/>
      <c r="N759" s="392"/>
    </row>
    <row r="760" ht="15.75" customHeight="1">
      <c r="A760" s="391"/>
      <c r="N760" s="392"/>
    </row>
    <row r="761" ht="15.75" customHeight="1">
      <c r="A761" s="391"/>
      <c r="N761" s="392"/>
    </row>
    <row r="762" ht="15.75" customHeight="1">
      <c r="A762" s="391"/>
      <c r="N762" s="392"/>
    </row>
    <row r="763" ht="15.75" customHeight="1">
      <c r="A763" s="391"/>
      <c r="N763" s="392"/>
    </row>
    <row r="764" ht="15.75" customHeight="1">
      <c r="A764" s="391"/>
      <c r="N764" s="392"/>
    </row>
    <row r="765" ht="15.75" customHeight="1">
      <c r="A765" s="391"/>
      <c r="N765" s="392"/>
    </row>
    <row r="766" ht="15.75" customHeight="1">
      <c r="A766" s="391"/>
      <c r="N766" s="392"/>
    </row>
    <row r="767" ht="15.75" customHeight="1">
      <c r="A767" s="391"/>
      <c r="N767" s="392"/>
    </row>
    <row r="768" ht="15.75" customHeight="1">
      <c r="A768" s="391"/>
      <c r="N768" s="392"/>
    </row>
    <row r="769" ht="15.75" customHeight="1">
      <c r="A769" s="391"/>
      <c r="N769" s="392"/>
    </row>
    <row r="770" ht="15.75" customHeight="1">
      <c r="A770" s="391"/>
      <c r="N770" s="392"/>
    </row>
    <row r="771" ht="15.75" customHeight="1">
      <c r="A771" s="391"/>
      <c r="N771" s="392"/>
    </row>
    <row r="772" ht="15.75" customHeight="1">
      <c r="A772" s="391"/>
      <c r="N772" s="392"/>
    </row>
    <row r="773" ht="15.75" customHeight="1">
      <c r="A773" s="391"/>
      <c r="N773" s="392"/>
    </row>
    <row r="774" ht="15.75" customHeight="1">
      <c r="A774" s="391"/>
      <c r="N774" s="392"/>
    </row>
    <row r="775" ht="15.75" customHeight="1">
      <c r="A775" s="391"/>
      <c r="N775" s="392"/>
    </row>
    <row r="776" ht="15.75" customHeight="1">
      <c r="A776" s="391"/>
      <c r="N776" s="392"/>
    </row>
    <row r="777" ht="15.75" customHeight="1">
      <c r="A777" s="391"/>
      <c r="N777" s="392"/>
    </row>
    <row r="778" ht="15.75" customHeight="1">
      <c r="A778" s="391"/>
      <c r="N778" s="392"/>
    </row>
    <row r="779" ht="15.75" customHeight="1">
      <c r="A779" s="391"/>
      <c r="N779" s="392"/>
    </row>
    <row r="780" ht="15.75" customHeight="1">
      <c r="A780" s="391"/>
      <c r="N780" s="392"/>
    </row>
    <row r="781" ht="15.75" customHeight="1">
      <c r="A781" s="391"/>
      <c r="N781" s="392"/>
    </row>
    <row r="782" ht="15.75" customHeight="1">
      <c r="A782" s="391"/>
      <c r="N782" s="392"/>
    </row>
    <row r="783" ht="15.75" customHeight="1">
      <c r="A783" s="391"/>
      <c r="N783" s="392"/>
    </row>
    <row r="784" ht="15.75" customHeight="1">
      <c r="A784" s="391"/>
      <c r="N784" s="392"/>
    </row>
    <row r="785" ht="15.75" customHeight="1">
      <c r="A785" s="391"/>
      <c r="N785" s="392"/>
    </row>
    <row r="786" ht="15.75" customHeight="1">
      <c r="A786" s="391"/>
      <c r="N786" s="392"/>
    </row>
    <row r="787" ht="15.75" customHeight="1">
      <c r="A787" s="391"/>
      <c r="N787" s="392"/>
    </row>
    <row r="788" ht="15.75" customHeight="1">
      <c r="A788" s="391"/>
      <c r="N788" s="392"/>
    </row>
    <row r="789" ht="15.75" customHeight="1">
      <c r="A789" s="391"/>
      <c r="N789" s="392"/>
    </row>
    <row r="790" ht="15.75" customHeight="1">
      <c r="A790" s="391"/>
      <c r="N790" s="392"/>
    </row>
    <row r="791" ht="15.75" customHeight="1">
      <c r="A791" s="391"/>
      <c r="N791" s="392"/>
    </row>
    <row r="792" ht="15.75" customHeight="1">
      <c r="A792" s="391"/>
      <c r="N792" s="392"/>
    </row>
    <row r="793" ht="15.75" customHeight="1">
      <c r="A793" s="391"/>
      <c r="N793" s="392"/>
    </row>
    <row r="794" ht="15.75" customHeight="1">
      <c r="A794" s="391"/>
      <c r="N794" s="392"/>
    </row>
    <row r="795" ht="15.75" customHeight="1">
      <c r="A795" s="391"/>
      <c r="N795" s="392"/>
    </row>
    <row r="796" ht="15.75" customHeight="1">
      <c r="A796" s="391"/>
      <c r="N796" s="392"/>
    </row>
    <row r="797" ht="15.75" customHeight="1">
      <c r="A797" s="391"/>
      <c r="N797" s="392"/>
    </row>
    <row r="798" ht="15.75" customHeight="1">
      <c r="A798" s="391"/>
      <c r="N798" s="392"/>
    </row>
    <row r="799" ht="15.75" customHeight="1">
      <c r="A799" s="391"/>
      <c r="N799" s="392"/>
    </row>
    <row r="800" ht="15.75" customHeight="1">
      <c r="A800" s="391"/>
      <c r="N800" s="392"/>
    </row>
    <row r="801" ht="15.75" customHeight="1">
      <c r="A801" s="391"/>
      <c r="N801" s="392"/>
    </row>
    <row r="802" ht="15.75" customHeight="1">
      <c r="A802" s="391"/>
      <c r="N802" s="392"/>
    </row>
    <row r="803" ht="15.75" customHeight="1">
      <c r="A803" s="391"/>
      <c r="N803" s="392"/>
    </row>
    <row r="804" ht="15.75" customHeight="1">
      <c r="A804" s="391"/>
      <c r="N804" s="392"/>
    </row>
    <row r="805" ht="15.75" customHeight="1">
      <c r="A805" s="391"/>
      <c r="N805" s="392"/>
    </row>
    <row r="806" ht="15.75" customHeight="1">
      <c r="A806" s="391"/>
      <c r="N806" s="392"/>
    </row>
    <row r="807" ht="15.75" customHeight="1">
      <c r="A807" s="391"/>
      <c r="N807" s="392"/>
    </row>
    <row r="808" ht="15.75" customHeight="1">
      <c r="A808" s="391"/>
      <c r="N808" s="392"/>
    </row>
    <row r="809" ht="15.75" customHeight="1">
      <c r="A809" s="391"/>
      <c r="N809" s="392"/>
    </row>
    <row r="810" ht="15.75" customHeight="1">
      <c r="A810" s="391"/>
      <c r="N810" s="392"/>
    </row>
    <row r="811" ht="15.75" customHeight="1">
      <c r="A811" s="391"/>
      <c r="N811" s="392"/>
    </row>
    <row r="812" ht="15.75" customHeight="1">
      <c r="A812" s="391"/>
      <c r="N812" s="392"/>
    </row>
    <row r="813" ht="15.75" customHeight="1">
      <c r="A813" s="391"/>
      <c r="N813" s="392"/>
    </row>
    <row r="814" ht="15.75" customHeight="1">
      <c r="A814" s="391"/>
      <c r="N814" s="392"/>
    </row>
    <row r="815" ht="15.75" customHeight="1">
      <c r="A815" s="391"/>
      <c r="N815" s="392"/>
    </row>
    <row r="816" ht="15.75" customHeight="1">
      <c r="A816" s="391"/>
      <c r="N816" s="392"/>
    </row>
    <row r="817" ht="15.75" customHeight="1">
      <c r="A817" s="391"/>
      <c r="N817" s="392"/>
    </row>
    <row r="818" ht="15.75" customHeight="1">
      <c r="A818" s="391"/>
      <c r="N818" s="392"/>
    </row>
    <row r="819" ht="15.75" customHeight="1">
      <c r="A819" s="391"/>
      <c r="N819" s="392"/>
    </row>
    <row r="820" ht="15.75" customHeight="1">
      <c r="A820" s="391"/>
      <c r="N820" s="392"/>
    </row>
    <row r="821" ht="15.75" customHeight="1">
      <c r="A821" s="391"/>
      <c r="N821" s="392"/>
    </row>
    <row r="822" ht="15.75" customHeight="1">
      <c r="A822" s="391"/>
      <c r="N822" s="392"/>
    </row>
    <row r="823" ht="15.75" customHeight="1">
      <c r="A823" s="391"/>
      <c r="N823" s="392"/>
    </row>
    <row r="824" ht="15.75" customHeight="1">
      <c r="A824" s="391"/>
      <c r="N824" s="392"/>
    </row>
    <row r="825" ht="15.75" customHeight="1">
      <c r="A825" s="391"/>
      <c r="N825" s="392"/>
    </row>
    <row r="826" ht="15.75" customHeight="1">
      <c r="A826" s="391"/>
      <c r="N826" s="392"/>
    </row>
    <row r="827" ht="15.75" customHeight="1">
      <c r="A827" s="391"/>
      <c r="N827" s="392"/>
    </row>
    <row r="828" ht="15.75" customHeight="1">
      <c r="A828" s="391"/>
      <c r="N828" s="392"/>
    </row>
    <row r="829" ht="15.75" customHeight="1">
      <c r="A829" s="391"/>
      <c r="N829" s="392"/>
    </row>
    <row r="830" ht="15.75" customHeight="1">
      <c r="A830" s="391"/>
      <c r="N830" s="392"/>
    </row>
    <row r="831" ht="15.75" customHeight="1">
      <c r="A831" s="391"/>
      <c r="N831" s="392"/>
    </row>
    <row r="832" ht="15.75" customHeight="1">
      <c r="A832" s="391"/>
      <c r="N832" s="392"/>
    </row>
    <row r="833" ht="15.75" customHeight="1">
      <c r="A833" s="391"/>
      <c r="N833" s="392"/>
    </row>
    <row r="834" ht="15.75" customHeight="1">
      <c r="A834" s="391"/>
      <c r="N834" s="392"/>
    </row>
    <row r="835" ht="15.75" customHeight="1">
      <c r="A835" s="391"/>
      <c r="N835" s="392"/>
    </row>
    <row r="836" ht="15.75" customHeight="1">
      <c r="A836" s="391"/>
      <c r="N836" s="392"/>
    </row>
    <row r="837" ht="15.75" customHeight="1">
      <c r="A837" s="391"/>
      <c r="N837" s="392"/>
    </row>
    <row r="838" ht="15.75" customHeight="1">
      <c r="A838" s="391"/>
      <c r="N838" s="392"/>
    </row>
    <row r="839" ht="15.75" customHeight="1">
      <c r="A839" s="391"/>
      <c r="N839" s="392"/>
    </row>
    <row r="840" ht="15.75" customHeight="1">
      <c r="A840" s="391"/>
      <c r="N840" s="392"/>
    </row>
    <row r="841" ht="15.75" customHeight="1">
      <c r="A841" s="391"/>
      <c r="N841" s="392"/>
    </row>
    <row r="842" ht="15.75" customHeight="1">
      <c r="A842" s="391"/>
      <c r="N842" s="392"/>
    </row>
    <row r="843" ht="15.75" customHeight="1">
      <c r="A843" s="391"/>
      <c r="N843" s="392"/>
    </row>
    <row r="844" ht="15.75" customHeight="1">
      <c r="A844" s="391"/>
      <c r="N844" s="392"/>
    </row>
    <row r="845" ht="15.75" customHeight="1">
      <c r="A845" s="391"/>
      <c r="N845" s="392"/>
    </row>
    <row r="846" ht="15.75" customHeight="1">
      <c r="A846" s="391"/>
      <c r="N846" s="392"/>
    </row>
    <row r="847" ht="15.75" customHeight="1">
      <c r="A847" s="391"/>
      <c r="N847" s="392"/>
    </row>
    <row r="848" ht="15.75" customHeight="1">
      <c r="A848" s="391"/>
      <c r="N848" s="392"/>
    </row>
    <row r="849" ht="15.75" customHeight="1">
      <c r="A849" s="391"/>
      <c r="N849" s="392"/>
    </row>
    <row r="850" ht="15.75" customHeight="1">
      <c r="A850" s="391"/>
      <c r="N850" s="392"/>
    </row>
    <row r="851" ht="15.75" customHeight="1">
      <c r="A851" s="391"/>
      <c r="N851" s="392"/>
    </row>
    <row r="852" ht="15.75" customHeight="1">
      <c r="A852" s="391"/>
      <c r="N852" s="392"/>
    </row>
    <row r="853" ht="15.75" customHeight="1">
      <c r="A853" s="391"/>
      <c r="N853" s="392"/>
    </row>
    <row r="854" ht="15.75" customHeight="1">
      <c r="A854" s="391"/>
      <c r="N854" s="392"/>
    </row>
    <row r="855" ht="15.75" customHeight="1">
      <c r="A855" s="391"/>
      <c r="N855" s="392"/>
    </row>
    <row r="856" ht="15.75" customHeight="1">
      <c r="A856" s="391"/>
      <c r="N856" s="392"/>
    </row>
    <row r="857" ht="15.75" customHeight="1">
      <c r="A857" s="391"/>
      <c r="N857" s="392"/>
    </row>
    <row r="858" ht="15.75" customHeight="1">
      <c r="A858" s="391"/>
      <c r="N858" s="392"/>
    </row>
    <row r="859" ht="15.75" customHeight="1">
      <c r="A859" s="391"/>
      <c r="N859" s="392"/>
    </row>
    <row r="860" ht="15.75" customHeight="1">
      <c r="A860" s="391"/>
      <c r="N860" s="392"/>
    </row>
    <row r="861" ht="15.75" customHeight="1">
      <c r="A861" s="391"/>
      <c r="N861" s="392"/>
    </row>
    <row r="862" ht="15.75" customHeight="1">
      <c r="A862" s="391"/>
      <c r="N862" s="392"/>
    </row>
    <row r="863" ht="15.75" customHeight="1">
      <c r="A863" s="391"/>
      <c r="N863" s="392"/>
    </row>
    <row r="864" ht="15.75" customHeight="1">
      <c r="A864" s="391"/>
      <c r="N864" s="392"/>
    </row>
    <row r="865" ht="15.75" customHeight="1">
      <c r="A865" s="391"/>
      <c r="N865" s="392"/>
    </row>
    <row r="866" ht="15.75" customHeight="1">
      <c r="A866" s="391"/>
      <c r="N866" s="392"/>
    </row>
    <row r="867" ht="15.75" customHeight="1">
      <c r="A867" s="391"/>
      <c r="N867" s="392"/>
    </row>
    <row r="868" ht="15.75" customHeight="1">
      <c r="A868" s="391"/>
      <c r="N868" s="392"/>
    </row>
    <row r="869" ht="15.75" customHeight="1">
      <c r="A869" s="391"/>
      <c r="N869" s="392"/>
    </row>
    <row r="870" ht="15.75" customHeight="1">
      <c r="A870" s="391"/>
      <c r="N870" s="392"/>
    </row>
    <row r="871" ht="15.75" customHeight="1">
      <c r="A871" s="391"/>
      <c r="N871" s="392"/>
    </row>
    <row r="872" ht="15.75" customHeight="1">
      <c r="A872" s="391"/>
      <c r="N872" s="392"/>
    </row>
    <row r="873" ht="15.75" customHeight="1">
      <c r="A873" s="391"/>
      <c r="N873" s="392"/>
    </row>
    <row r="874" ht="15.75" customHeight="1">
      <c r="A874" s="391"/>
      <c r="N874" s="392"/>
    </row>
    <row r="875" ht="15.75" customHeight="1">
      <c r="A875" s="391"/>
      <c r="N875" s="392"/>
    </row>
    <row r="876" ht="15.75" customHeight="1">
      <c r="A876" s="391"/>
      <c r="N876" s="392"/>
    </row>
    <row r="877" ht="15.75" customHeight="1">
      <c r="A877" s="391"/>
      <c r="N877" s="392"/>
    </row>
    <row r="878" ht="15.75" customHeight="1">
      <c r="A878" s="391"/>
      <c r="N878" s="392"/>
    </row>
    <row r="879" ht="15.75" customHeight="1">
      <c r="A879" s="391"/>
      <c r="N879" s="392"/>
    </row>
    <row r="880" ht="15.75" customHeight="1">
      <c r="A880" s="391"/>
      <c r="N880" s="392"/>
    </row>
    <row r="881" ht="15.75" customHeight="1">
      <c r="A881" s="391"/>
      <c r="N881" s="392"/>
    </row>
    <row r="882" ht="15.75" customHeight="1">
      <c r="A882" s="391"/>
      <c r="N882" s="392"/>
    </row>
    <row r="883" ht="15.75" customHeight="1">
      <c r="A883" s="391"/>
      <c r="N883" s="392"/>
    </row>
    <row r="884" ht="15.75" customHeight="1">
      <c r="A884" s="391"/>
      <c r="N884" s="392"/>
    </row>
    <row r="885" ht="15.75" customHeight="1">
      <c r="A885" s="391"/>
      <c r="N885" s="392"/>
    </row>
    <row r="886" ht="15.75" customHeight="1">
      <c r="A886" s="391"/>
      <c r="N886" s="392"/>
    </row>
    <row r="887" ht="15.75" customHeight="1">
      <c r="A887" s="391"/>
      <c r="N887" s="392"/>
    </row>
    <row r="888" ht="15.75" customHeight="1">
      <c r="A888" s="391"/>
      <c r="N888" s="392"/>
    </row>
    <row r="889" ht="15.75" customHeight="1">
      <c r="A889" s="391"/>
      <c r="N889" s="392"/>
    </row>
    <row r="890" ht="15.75" customHeight="1">
      <c r="A890" s="391"/>
      <c r="N890" s="392"/>
    </row>
    <row r="891" ht="15.75" customHeight="1">
      <c r="A891" s="391"/>
      <c r="N891" s="392"/>
    </row>
    <row r="892" ht="15.75" customHeight="1">
      <c r="A892" s="391"/>
      <c r="N892" s="392"/>
    </row>
    <row r="893" ht="15.75" customHeight="1">
      <c r="A893" s="391"/>
      <c r="N893" s="392"/>
    </row>
    <row r="894" ht="15.75" customHeight="1">
      <c r="A894" s="391"/>
      <c r="N894" s="392"/>
    </row>
    <row r="895" ht="15.75" customHeight="1">
      <c r="A895" s="391"/>
      <c r="N895" s="392"/>
    </row>
    <row r="896" ht="15.75" customHeight="1">
      <c r="A896" s="391"/>
      <c r="N896" s="392"/>
    </row>
    <row r="897" ht="15.75" customHeight="1">
      <c r="A897" s="391"/>
      <c r="N897" s="392"/>
    </row>
    <row r="898" ht="15.75" customHeight="1">
      <c r="A898" s="391"/>
      <c r="N898" s="392"/>
    </row>
    <row r="899" ht="15.75" customHeight="1">
      <c r="A899" s="391"/>
      <c r="N899" s="392"/>
    </row>
    <row r="900" ht="15.75" customHeight="1">
      <c r="A900" s="391"/>
      <c r="N900" s="392"/>
    </row>
    <row r="901" ht="15.75" customHeight="1">
      <c r="A901" s="391"/>
      <c r="N901" s="392"/>
    </row>
    <row r="902" ht="15.75" customHeight="1">
      <c r="A902" s="391"/>
      <c r="N902" s="392"/>
    </row>
    <row r="903" ht="15.75" customHeight="1">
      <c r="A903" s="391"/>
      <c r="N903" s="392"/>
    </row>
    <row r="904" ht="15.75" customHeight="1">
      <c r="A904" s="391"/>
      <c r="N904" s="392"/>
    </row>
    <row r="905" ht="15.75" customHeight="1">
      <c r="A905" s="391"/>
      <c r="N905" s="392"/>
    </row>
    <row r="906" ht="15.75" customHeight="1">
      <c r="A906" s="391"/>
      <c r="N906" s="392"/>
    </row>
    <row r="907" ht="15.75" customHeight="1">
      <c r="A907" s="391"/>
      <c r="N907" s="392"/>
    </row>
    <row r="908" ht="15.75" customHeight="1">
      <c r="A908" s="391"/>
      <c r="N908" s="392"/>
    </row>
    <row r="909" ht="15.75" customHeight="1">
      <c r="A909" s="391"/>
      <c r="N909" s="392"/>
    </row>
    <row r="910" ht="15.75" customHeight="1">
      <c r="A910" s="391"/>
      <c r="N910" s="392"/>
    </row>
    <row r="911" ht="15.75" customHeight="1">
      <c r="A911" s="391"/>
      <c r="N911" s="392"/>
    </row>
    <row r="912" ht="15.75" customHeight="1">
      <c r="A912" s="391"/>
      <c r="N912" s="392"/>
    </row>
    <row r="913" ht="15.75" customHeight="1">
      <c r="A913" s="391"/>
      <c r="N913" s="392"/>
    </row>
    <row r="914" ht="15.75" customHeight="1">
      <c r="A914" s="391"/>
      <c r="N914" s="392"/>
    </row>
    <row r="915" ht="15.75" customHeight="1">
      <c r="A915" s="391"/>
      <c r="N915" s="392"/>
    </row>
    <row r="916" ht="15.75" customHeight="1">
      <c r="A916" s="391"/>
      <c r="N916" s="392"/>
    </row>
    <row r="917" ht="15.75" customHeight="1">
      <c r="A917" s="391"/>
      <c r="N917" s="392"/>
    </row>
    <row r="918" ht="15.75" customHeight="1">
      <c r="A918" s="391"/>
      <c r="N918" s="392"/>
    </row>
    <row r="919" ht="15.75" customHeight="1">
      <c r="A919" s="391"/>
      <c r="N919" s="392"/>
    </row>
    <row r="920" ht="15.75" customHeight="1">
      <c r="A920" s="391"/>
      <c r="N920" s="392"/>
    </row>
    <row r="921" ht="15.75" customHeight="1">
      <c r="A921" s="391"/>
      <c r="N921" s="392"/>
    </row>
    <row r="922" ht="15.75" customHeight="1">
      <c r="A922" s="391"/>
      <c r="N922" s="392"/>
    </row>
    <row r="923" ht="15.75" customHeight="1">
      <c r="A923" s="391"/>
      <c r="N923" s="392"/>
    </row>
    <row r="924" ht="15.75" customHeight="1">
      <c r="A924" s="391"/>
      <c r="N924" s="392"/>
    </row>
    <row r="925" ht="15.75" customHeight="1">
      <c r="A925" s="391"/>
      <c r="N925" s="392"/>
    </row>
    <row r="926" ht="15.75" customHeight="1">
      <c r="A926" s="391"/>
      <c r="N926" s="392"/>
    </row>
    <row r="927" ht="15.75" customHeight="1">
      <c r="A927" s="391"/>
      <c r="N927" s="392"/>
    </row>
    <row r="928" ht="15.75" customHeight="1">
      <c r="A928" s="391"/>
      <c r="N928" s="392"/>
    </row>
    <row r="929" ht="15.75" customHeight="1">
      <c r="A929" s="391"/>
      <c r="N929" s="392"/>
    </row>
    <row r="930" ht="15.75" customHeight="1">
      <c r="A930" s="391"/>
      <c r="N930" s="392"/>
    </row>
    <row r="931" ht="15.75" customHeight="1">
      <c r="A931" s="391"/>
      <c r="N931" s="392"/>
    </row>
    <row r="932" ht="15.75" customHeight="1">
      <c r="A932" s="391"/>
      <c r="N932" s="392"/>
    </row>
    <row r="933" ht="15.75" customHeight="1">
      <c r="A933" s="391"/>
      <c r="N933" s="392"/>
    </row>
    <row r="934" ht="15.75" customHeight="1">
      <c r="A934" s="391"/>
      <c r="N934" s="392"/>
    </row>
    <row r="935" ht="15.75" customHeight="1">
      <c r="A935" s="391"/>
      <c r="N935" s="392"/>
    </row>
    <row r="936" ht="15.75" customHeight="1">
      <c r="A936" s="391"/>
      <c r="N936" s="392"/>
    </row>
    <row r="937" ht="15.75" customHeight="1">
      <c r="A937" s="391"/>
      <c r="N937" s="392"/>
    </row>
    <row r="938" ht="15.75" customHeight="1">
      <c r="A938" s="391"/>
      <c r="N938" s="392"/>
    </row>
    <row r="939" ht="15.75" customHeight="1">
      <c r="A939" s="391"/>
      <c r="N939" s="392"/>
    </row>
    <row r="940" ht="15.75" customHeight="1">
      <c r="A940" s="391"/>
      <c r="N940" s="392"/>
    </row>
    <row r="941" ht="15.75" customHeight="1">
      <c r="A941" s="391"/>
      <c r="N941" s="392"/>
    </row>
    <row r="942" ht="15.75" customHeight="1">
      <c r="A942" s="391"/>
      <c r="N942" s="392"/>
    </row>
    <row r="943" ht="15.75" customHeight="1">
      <c r="A943" s="391"/>
      <c r="N943" s="392"/>
    </row>
    <row r="944" ht="15.75" customHeight="1">
      <c r="A944" s="391"/>
      <c r="N944" s="392"/>
    </row>
    <row r="945" ht="15.75" customHeight="1">
      <c r="A945" s="391"/>
      <c r="N945" s="392"/>
    </row>
    <row r="946" ht="15.75" customHeight="1">
      <c r="A946" s="391"/>
      <c r="N946" s="392"/>
    </row>
    <row r="947" ht="15.75" customHeight="1">
      <c r="A947" s="391"/>
      <c r="N947" s="392"/>
    </row>
    <row r="948" ht="15.75" customHeight="1">
      <c r="A948" s="391"/>
      <c r="N948" s="392"/>
    </row>
    <row r="949" ht="15.75" customHeight="1">
      <c r="A949" s="391"/>
      <c r="N949" s="392"/>
    </row>
    <row r="950" ht="15.75" customHeight="1">
      <c r="A950" s="391"/>
      <c r="N950" s="392"/>
    </row>
    <row r="951" ht="15.75" customHeight="1">
      <c r="A951" s="391"/>
      <c r="N951" s="392"/>
    </row>
    <row r="952" ht="15.75" customHeight="1">
      <c r="A952" s="391"/>
      <c r="N952" s="392"/>
    </row>
    <row r="953" ht="15.75" customHeight="1">
      <c r="A953" s="391"/>
      <c r="N953" s="392"/>
    </row>
    <row r="954" ht="15.75" customHeight="1">
      <c r="A954" s="391"/>
      <c r="N954" s="392"/>
    </row>
    <row r="955" ht="15.75" customHeight="1">
      <c r="A955" s="391"/>
      <c r="N955" s="392"/>
    </row>
    <row r="956" ht="15.75" customHeight="1">
      <c r="A956" s="391"/>
      <c r="N956" s="392"/>
    </row>
    <row r="957" ht="15.75" customHeight="1">
      <c r="A957" s="391"/>
      <c r="N957" s="392"/>
    </row>
    <row r="958" ht="15.75" customHeight="1">
      <c r="A958" s="391"/>
      <c r="N958" s="392"/>
    </row>
    <row r="959" ht="15.75" customHeight="1">
      <c r="A959" s="391"/>
      <c r="N959" s="392"/>
    </row>
    <row r="960" ht="15.75" customHeight="1">
      <c r="A960" s="391"/>
      <c r="N960" s="392"/>
    </row>
    <row r="961" ht="15.75" customHeight="1">
      <c r="A961" s="391"/>
      <c r="N961" s="392"/>
    </row>
    <row r="962" ht="15.75" customHeight="1">
      <c r="A962" s="391"/>
      <c r="N962" s="392"/>
    </row>
    <row r="963" ht="15.75" customHeight="1">
      <c r="A963" s="391"/>
      <c r="N963" s="392"/>
    </row>
    <row r="964" ht="15.75" customHeight="1">
      <c r="A964" s="391"/>
      <c r="N964" s="392"/>
    </row>
    <row r="965" ht="15.75" customHeight="1">
      <c r="A965" s="391"/>
      <c r="N965" s="392"/>
    </row>
    <row r="966" ht="15.75" customHeight="1">
      <c r="A966" s="391"/>
      <c r="N966" s="392"/>
    </row>
    <row r="967" ht="15.75" customHeight="1">
      <c r="A967" s="391"/>
      <c r="N967" s="392"/>
    </row>
    <row r="968" ht="15.75" customHeight="1">
      <c r="A968" s="391"/>
      <c r="N968" s="392"/>
    </row>
    <row r="969" ht="15.75" customHeight="1">
      <c r="A969" s="391"/>
      <c r="N969" s="392"/>
    </row>
    <row r="970" ht="15.75" customHeight="1">
      <c r="A970" s="391"/>
      <c r="N970" s="392"/>
    </row>
    <row r="971" ht="15.75" customHeight="1">
      <c r="A971" s="391"/>
      <c r="N971" s="392"/>
    </row>
    <row r="972" ht="15.75" customHeight="1">
      <c r="A972" s="391"/>
      <c r="N972" s="392"/>
    </row>
    <row r="973" ht="15.75" customHeight="1">
      <c r="A973" s="391"/>
      <c r="N973" s="392"/>
    </row>
    <row r="974" ht="15.75" customHeight="1">
      <c r="A974" s="391"/>
      <c r="N974" s="392"/>
    </row>
    <row r="975" ht="15.75" customHeight="1">
      <c r="A975" s="391"/>
      <c r="N975" s="392"/>
    </row>
    <row r="976" ht="15.75" customHeight="1">
      <c r="A976" s="391"/>
      <c r="N976" s="392"/>
    </row>
    <row r="977" ht="15.75" customHeight="1">
      <c r="A977" s="391"/>
      <c r="N977" s="392"/>
    </row>
    <row r="978" ht="15.75" customHeight="1">
      <c r="A978" s="391"/>
      <c r="N978" s="392"/>
    </row>
    <row r="979" ht="15.75" customHeight="1">
      <c r="A979" s="391"/>
      <c r="N979" s="392"/>
    </row>
    <row r="980" ht="15.75" customHeight="1">
      <c r="A980" s="391"/>
      <c r="N980" s="392"/>
    </row>
    <row r="981" ht="15.75" customHeight="1">
      <c r="A981" s="391"/>
      <c r="N981" s="392"/>
    </row>
    <row r="982" ht="15.75" customHeight="1">
      <c r="A982" s="391"/>
      <c r="N982" s="392"/>
    </row>
    <row r="983" ht="15.75" customHeight="1">
      <c r="A983" s="391"/>
      <c r="N983" s="392"/>
    </row>
    <row r="984" ht="15.75" customHeight="1">
      <c r="A984" s="391"/>
      <c r="N984" s="392"/>
    </row>
    <row r="985" ht="15.75" customHeight="1">
      <c r="A985" s="391"/>
      <c r="N985" s="392"/>
    </row>
    <row r="986" ht="15.75" customHeight="1">
      <c r="A986" s="391"/>
      <c r="N986" s="392"/>
    </row>
    <row r="987" ht="15.75" customHeight="1">
      <c r="A987" s="391"/>
      <c r="N987" s="392"/>
    </row>
    <row r="988" ht="15.75" customHeight="1">
      <c r="A988" s="391"/>
      <c r="N988" s="392"/>
    </row>
    <row r="989" ht="15.75" customHeight="1">
      <c r="A989" s="391"/>
      <c r="N989" s="392"/>
    </row>
    <row r="990" ht="15.75" customHeight="1">
      <c r="A990" s="391"/>
      <c r="N990" s="392"/>
    </row>
    <row r="991" ht="15.75" customHeight="1">
      <c r="A991" s="391"/>
      <c r="N991" s="392"/>
    </row>
    <row r="992" ht="15.75" customHeight="1">
      <c r="A992" s="391"/>
      <c r="N992" s="392"/>
    </row>
    <row r="993" ht="15.75" customHeight="1">
      <c r="A993" s="391"/>
      <c r="N993" s="392"/>
    </row>
    <row r="994" ht="15.75" customHeight="1">
      <c r="A994" s="391"/>
      <c r="N994" s="392"/>
    </row>
    <row r="995" ht="15.75" customHeight="1">
      <c r="A995" s="391"/>
      <c r="N995" s="392"/>
    </row>
    <row r="996" ht="15.75" customHeight="1">
      <c r="A996" s="391"/>
      <c r="N996" s="392"/>
    </row>
    <row r="997" ht="15.75" customHeight="1">
      <c r="A997" s="391"/>
      <c r="N997" s="392"/>
    </row>
    <row r="998" ht="15.75" customHeight="1">
      <c r="A998" s="391"/>
      <c r="N998" s="392"/>
    </row>
    <row r="999" ht="15.75" customHeight="1">
      <c r="A999" s="391"/>
      <c r="N999" s="392"/>
    </row>
    <row r="1000" ht="15.75" customHeight="1">
      <c r="A1000" s="391"/>
      <c r="N1000" s="392"/>
    </row>
    <row r="1001" ht="15.75" customHeight="1">
      <c r="A1001" s="391"/>
      <c r="N1001" s="392"/>
    </row>
    <row r="1002" ht="15.75" customHeight="1">
      <c r="A1002" s="391"/>
      <c r="N1002" s="392"/>
    </row>
    <row r="1003" ht="15.75" customHeight="1">
      <c r="A1003" s="391"/>
      <c r="N1003" s="392"/>
    </row>
    <row r="1004" ht="15.75" customHeight="1">
      <c r="A1004" s="391"/>
      <c r="N1004" s="392"/>
    </row>
    <row r="1005" ht="15.75" customHeight="1">
      <c r="A1005" s="391"/>
      <c r="N1005" s="392"/>
    </row>
    <row r="1006" ht="15.75" customHeight="1">
      <c r="A1006" s="391"/>
      <c r="N1006" s="392"/>
    </row>
    <row r="1007" ht="15.75" customHeight="1">
      <c r="A1007" s="391"/>
      <c r="N1007" s="392"/>
    </row>
    <row r="1008" ht="15.75" customHeight="1">
      <c r="A1008" s="391"/>
      <c r="N1008" s="392"/>
    </row>
    <row r="1009" ht="15.75" customHeight="1">
      <c r="A1009" s="391"/>
      <c r="N1009" s="392"/>
    </row>
    <row r="1010" ht="15.75" customHeight="1">
      <c r="A1010" s="391"/>
      <c r="N1010" s="392"/>
    </row>
    <row r="1011" ht="15.75" customHeight="1">
      <c r="A1011" s="391"/>
      <c r="N1011" s="392"/>
    </row>
    <row r="1012" ht="15.75" customHeight="1">
      <c r="A1012" s="391"/>
      <c r="N1012" s="392"/>
    </row>
    <row r="1013" ht="15.75" customHeight="1">
      <c r="A1013" s="391"/>
      <c r="N1013" s="392"/>
    </row>
    <row r="1014" ht="15.75" customHeight="1">
      <c r="A1014" s="391"/>
      <c r="N1014" s="392"/>
    </row>
    <row r="1015" ht="15.75" customHeight="1">
      <c r="A1015" s="391"/>
      <c r="N1015" s="392"/>
    </row>
    <row r="1016" ht="15.75" customHeight="1">
      <c r="A1016" s="391"/>
      <c r="N1016" s="392"/>
    </row>
    <row r="1017" ht="15.75" customHeight="1">
      <c r="A1017" s="391"/>
      <c r="N1017" s="392"/>
    </row>
    <row r="1018" ht="15.75" customHeight="1">
      <c r="A1018" s="391"/>
      <c r="N1018" s="392"/>
    </row>
    <row r="1019" ht="15.75" customHeight="1">
      <c r="A1019" s="391"/>
      <c r="N1019" s="392"/>
    </row>
    <row r="1020" ht="15.75" customHeight="1">
      <c r="A1020" s="391"/>
      <c r="N1020" s="392"/>
    </row>
    <row r="1021" ht="15.75" customHeight="1">
      <c r="A1021" s="391"/>
      <c r="N1021" s="392"/>
    </row>
    <row r="1022" ht="15.75" customHeight="1">
      <c r="A1022" s="391"/>
      <c r="N1022" s="392"/>
    </row>
    <row r="1023" ht="15.75" customHeight="1">
      <c r="A1023" s="391"/>
      <c r="N1023" s="392"/>
    </row>
    <row r="1024" ht="15.75" customHeight="1">
      <c r="A1024" s="391"/>
      <c r="N1024" s="392"/>
    </row>
    <row r="1025" ht="15.75" customHeight="1">
      <c r="A1025" s="391"/>
      <c r="N1025" s="392"/>
    </row>
    <row r="1026" ht="15.75" customHeight="1">
      <c r="A1026" s="391"/>
      <c r="N1026" s="392"/>
    </row>
    <row r="1027" ht="15.75" customHeight="1">
      <c r="A1027" s="391"/>
      <c r="N1027" s="392"/>
    </row>
    <row r="1028" ht="15.75" customHeight="1">
      <c r="A1028" s="391"/>
      <c r="N1028" s="392"/>
    </row>
    <row r="1029" ht="15.75" customHeight="1">
      <c r="A1029" s="391"/>
      <c r="N1029" s="392"/>
    </row>
    <row r="1030" ht="15.75" customHeight="1">
      <c r="A1030" s="391"/>
      <c r="N1030" s="392"/>
    </row>
    <row r="1031" ht="15.75" customHeight="1">
      <c r="A1031" s="391"/>
      <c r="N1031" s="392"/>
    </row>
    <row r="1032" ht="15.75" customHeight="1">
      <c r="A1032" s="391"/>
      <c r="N1032" s="392"/>
    </row>
    <row r="1033" ht="15.75" customHeight="1">
      <c r="A1033" s="391"/>
      <c r="N1033" s="392"/>
    </row>
    <row r="1034" ht="15.75" customHeight="1">
      <c r="A1034" s="391"/>
      <c r="N1034" s="392"/>
    </row>
    <row r="1035" ht="15.75" customHeight="1">
      <c r="A1035" s="391"/>
      <c r="N1035" s="392"/>
    </row>
    <row r="1036" ht="15.75" customHeight="1">
      <c r="A1036" s="391"/>
      <c r="N1036" s="392"/>
    </row>
    <row r="1037" ht="15.75" customHeight="1">
      <c r="A1037" s="391"/>
      <c r="N1037" s="392"/>
    </row>
    <row r="1038" ht="15.75" customHeight="1">
      <c r="A1038" s="391"/>
      <c r="N1038" s="392"/>
    </row>
    <row r="1039" ht="15.75" customHeight="1">
      <c r="A1039" s="391"/>
      <c r="N1039" s="392"/>
    </row>
    <row r="1040" ht="15.75" customHeight="1">
      <c r="A1040" s="391"/>
      <c r="N1040" s="392"/>
    </row>
    <row r="1041" ht="15.75" customHeight="1">
      <c r="A1041" s="391"/>
      <c r="N1041" s="392"/>
    </row>
    <row r="1042" ht="15.75" customHeight="1">
      <c r="A1042" s="391"/>
      <c r="N1042" s="392"/>
    </row>
    <row r="1043" ht="15.75" customHeight="1">
      <c r="A1043" s="391"/>
      <c r="N1043" s="392"/>
    </row>
    <row r="1044" ht="15.75" customHeight="1">
      <c r="A1044" s="391"/>
      <c r="N1044" s="392"/>
    </row>
    <row r="1045" ht="15.75" customHeight="1">
      <c r="A1045" s="391"/>
      <c r="N1045" s="392"/>
    </row>
    <row r="1046" ht="15.75" customHeight="1">
      <c r="A1046" s="391"/>
      <c r="N1046" s="392"/>
    </row>
    <row r="1047" ht="15.75" customHeight="1">
      <c r="A1047" s="391"/>
      <c r="N1047" s="392"/>
    </row>
    <row r="1048" ht="15.75" customHeight="1">
      <c r="A1048" s="391"/>
      <c r="N1048" s="392"/>
    </row>
    <row r="1049" ht="15.75" customHeight="1">
      <c r="A1049" s="391"/>
      <c r="N1049" s="392"/>
    </row>
    <row r="1050" ht="15.75" customHeight="1">
      <c r="A1050" s="391"/>
      <c r="N1050" s="392"/>
    </row>
    <row r="1051" ht="15.75" customHeight="1">
      <c r="A1051" s="391"/>
      <c r="N1051" s="392"/>
    </row>
    <row r="1052" ht="15.75" customHeight="1">
      <c r="A1052" s="391"/>
      <c r="N1052" s="392"/>
    </row>
    <row r="1053" ht="15.75" customHeight="1">
      <c r="A1053" s="391"/>
      <c r="N1053" s="392"/>
    </row>
    <row r="1054" ht="15.75" customHeight="1">
      <c r="A1054" s="391"/>
      <c r="N1054" s="392"/>
    </row>
    <row r="1055" ht="15.75" customHeight="1">
      <c r="A1055" s="391"/>
      <c r="N1055" s="392"/>
    </row>
    <row r="1056" ht="15.75" customHeight="1">
      <c r="A1056" s="391"/>
      <c r="N1056" s="392"/>
    </row>
    <row r="1057" ht="15.75" customHeight="1">
      <c r="A1057" s="391"/>
      <c r="N1057" s="392"/>
    </row>
    <row r="1058" ht="15.75" customHeight="1">
      <c r="A1058" s="391"/>
      <c r="N1058" s="392"/>
    </row>
    <row r="1059" ht="15.75" customHeight="1">
      <c r="A1059" s="391"/>
      <c r="N1059" s="392"/>
    </row>
    <row r="1060" ht="15.75" customHeight="1">
      <c r="A1060" s="391"/>
      <c r="N1060" s="392"/>
    </row>
    <row r="1061" ht="15.75" customHeight="1">
      <c r="A1061" s="391"/>
      <c r="N1061" s="392"/>
    </row>
    <row r="1062" ht="15.75" customHeight="1">
      <c r="A1062" s="391"/>
      <c r="N1062" s="392"/>
    </row>
    <row r="1063" ht="15.75" customHeight="1">
      <c r="A1063" s="391"/>
      <c r="N1063" s="392"/>
    </row>
    <row r="1064" ht="15.75" customHeight="1">
      <c r="A1064" s="391"/>
      <c r="N1064" s="392"/>
    </row>
    <row r="1065" ht="15.75" customHeight="1">
      <c r="A1065" s="391"/>
      <c r="N1065" s="392"/>
    </row>
    <row r="1066" ht="15.75" customHeight="1">
      <c r="A1066" s="391"/>
      <c r="N1066" s="392"/>
    </row>
    <row r="1067" ht="15.75" customHeight="1">
      <c r="A1067" s="391"/>
      <c r="N1067" s="392"/>
    </row>
    <row r="1068" ht="15.75" customHeight="1">
      <c r="A1068" s="391"/>
      <c r="N1068" s="392"/>
    </row>
    <row r="1069" ht="15.75" customHeight="1">
      <c r="A1069" s="391"/>
      <c r="N1069" s="392"/>
    </row>
    <row r="1070" ht="15.75" customHeight="1">
      <c r="A1070" s="391"/>
      <c r="N1070" s="392"/>
    </row>
    <row r="1071" ht="15.75" customHeight="1">
      <c r="A1071" s="391"/>
      <c r="N1071" s="392"/>
    </row>
    <row r="1072" ht="15.75" customHeight="1">
      <c r="A1072" s="391"/>
      <c r="N1072" s="392"/>
    </row>
    <row r="1073" ht="15.75" customHeight="1">
      <c r="A1073" s="391"/>
      <c r="N1073" s="392"/>
    </row>
    <row r="1074" ht="15.75" customHeight="1">
      <c r="A1074" s="391"/>
      <c r="N1074" s="392"/>
    </row>
    <row r="1075" ht="15.75" customHeight="1">
      <c r="A1075" s="391"/>
      <c r="N1075" s="392"/>
    </row>
    <row r="1076" ht="15.75" customHeight="1">
      <c r="A1076" s="391"/>
      <c r="N1076" s="392"/>
    </row>
    <row r="1077" ht="15.75" customHeight="1">
      <c r="A1077" s="391"/>
      <c r="N1077" s="392"/>
    </row>
    <row r="1078" ht="15.75" customHeight="1">
      <c r="A1078" s="391"/>
      <c r="N1078" s="392"/>
    </row>
    <row r="1079" ht="15.75" customHeight="1">
      <c r="A1079" s="391"/>
      <c r="N1079" s="392"/>
    </row>
    <row r="1080" ht="15.75" customHeight="1">
      <c r="A1080" s="391"/>
      <c r="N1080" s="392"/>
    </row>
    <row r="1081" ht="15.75" customHeight="1">
      <c r="A1081" s="391"/>
      <c r="N1081" s="392"/>
    </row>
    <row r="1082" ht="15.75" customHeight="1">
      <c r="A1082" s="391"/>
      <c r="N1082" s="392"/>
    </row>
    <row r="1083" ht="15.75" customHeight="1">
      <c r="A1083" s="391"/>
      <c r="N1083" s="392"/>
    </row>
    <row r="1084" ht="15.75" customHeight="1">
      <c r="A1084" s="391"/>
      <c r="N1084" s="392"/>
    </row>
    <row r="1085" ht="15.75" customHeight="1">
      <c r="A1085" s="391"/>
      <c r="N1085" s="392"/>
    </row>
    <row r="1086" ht="15.75" customHeight="1">
      <c r="A1086" s="391"/>
      <c r="N1086" s="392"/>
    </row>
    <row r="1087" ht="15.75" customHeight="1">
      <c r="A1087" s="391"/>
      <c r="N1087" s="392"/>
    </row>
    <row r="1088" ht="15.75" customHeight="1">
      <c r="A1088" s="391"/>
      <c r="N1088" s="392"/>
    </row>
    <row r="1089" ht="15.75" customHeight="1">
      <c r="A1089" s="391"/>
      <c r="N1089" s="392"/>
    </row>
    <row r="1090" ht="15.75" customHeight="1">
      <c r="A1090" s="391"/>
      <c r="N1090" s="392"/>
    </row>
    <row r="1091" ht="15.75" customHeight="1">
      <c r="A1091" s="391"/>
      <c r="N1091" s="392"/>
    </row>
    <row r="1092" ht="15.75" customHeight="1">
      <c r="A1092" s="391"/>
      <c r="N1092" s="392"/>
    </row>
    <row r="1093" ht="15.75" customHeight="1">
      <c r="A1093" s="391"/>
      <c r="N1093" s="392"/>
    </row>
    <row r="1094" ht="15.75" customHeight="1">
      <c r="A1094" s="391"/>
      <c r="N1094" s="392"/>
    </row>
    <row r="1095" ht="15.75" customHeight="1">
      <c r="A1095" s="391"/>
      <c r="N1095" s="392"/>
    </row>
    <row r="1096" ht="15.75" customHeight="1">
      <c r="A1096" s="391"/>
      <c r="N1096" s="392"/>
    </row>
    <row r="1097" ht="15.75" customHeight="1">
      <c r="A1097" s="391"/>
      <c r="N1097" s="392"/>
    </row>
    <row r="1098" ht="15.75" customHeight="1">
      <c r="A1098" s="391"/>
      <c r="N1098" s="392"/>
    </row>
    <row r="1099" ht="15.75" customHeight="1">
      <c r="A1099" s="391"/>
      <c r="N1099" s="392"/>
    </row>
    <row r="1100" ht="15.75" customHeight="1">
      <c r="A1100" s="391"/>
      <c r="N1100" s="392"/>
    </row>
    <row r="1101" ht="15.75" customHeight="1">
      <c r="A1101" s="391"/>
      <c r="N1101" s="392"/>
    </row>
    <row r="1102" ht="15.75" customHeight="1">
      <c r="A1102" s="391"/>
      <c r="N1102" s="392"/>
    </row>
    <row r="1103" ht="15.75" customHeight="1">
      <c r="A1103" s="391"/>
      <c r="N1103" s="392"/>
    </row>
    <row r="1104" ht="15.75" customHeight="1">
      <c r="A1104" s="391"/>
      <c r="N1104" s="392"/>
    </row>
    <row r="1105" ht="15.75" customHeight="1">
      <c r="A1105" s="391"/>
      <c r="N1105" s="392"/>
    </row>
    <row r="1106" ht="15.75" customHeight="1">
      <c r="A1106" s="391"/>
      <c r="N1106" s="392"/>
    </row>
    <row r="1107" ht="15.75" customHeight="1">
      <c r="A1107" s="391"/>
      <c r="N1107" s="392"/>
    </row>
    <row r="1108" ht="15.75" customHeight="1">
      <c r="A1108" s="391"/>
      <c r="N1108" s="392"/>
    </row>
    <row r="1109" ht="15.75" customHeight="1">
      <c r="A1109" s="391"/>
      <c r="N1109" s="392"/>
    </row>
    <row r="1110" ht="15.75" customHeight="1">
      <c r="A1110" s="391"/>
      <c r="N1110" s="392"/>
    </row>
    <row r="1111" ht="15.75" customHeight="1">
      <c r="A1111" s="391"/>
      <c r="N1111" s="392"/>
    </row>
    <row r="1112" ht="15.75" customHeight="1">
      <c r="A1112" s="391"/>
      <c r="N1112" s="392"/>
    </row>
    <row r="1113" ht="15.75" customHeight="1">
      <c r="A1113" s="391"/>
      <c r="N1113" s="392"/>
    </row>
    <row r="1114" ht="15.75" customHeight="1">
      <c r="A1114" s="391"/>
      <c r="N1114" s="392"/>
    </row>
    <row r="1115" ht="15.75" customHeight="1">
      <c r="A1115" s="391"/>
      <c r="N1115" s="392"/>
    </row>
    <row r="1116" ht="15.75" customHeight="1">
      <c r="A1116" s="391"/>
      <c r="N1116" s="392"/>
    </row>
    <row r="1117" ht="15.75" customHeight="1">
      <c r="A1117" s="391"/>
      <c r="N1117" s="392"/>
    </row>
    <row r="1118" ht="15.75" customHeight="1">
      <c r="A1118" s="391"/>
      <c r="N1118" s="392"/>
    </row>
    <row r="1119" ht="15.75" customHeight="1">
      <c r="A1119" s="391"/>
      <c r="N1119" s="392"/>
    </row>
    <row r="1120" ht="15.75" customHeight="1">
      <c r="A1120" s="391"/>
      <c r="N1120" s="392"/>
    </row>
    <row r="1121" ht="15.75" customHeight="1">
      <c r="A1121" s="391"/>
      <c r="N1121" s="392"/>
    </row>
    <row r="1122" ht="15.75" customHeight="1">
      <c r="A1122" s="391"/>
      <c r="N1122" s="392"/>
    </row>
    <row r="1123" ht="15.75" customHeight="1">
      <c r="A1123" s="391"/>
      <c r="N1123" s="392"/>
    </row>
    <row r="1124" ht="15.75" customHeight="1">
      <c r="A1124" s="391"/>
      <c r="N1124" s="392"/>
    </row>
    <row r="1125" ht="15.75" customHeight="1">
      <c r="A1125" s="391"/>
      <c r="N1125" s="392"/>
    </row>
    <row r="1126" ht="15.75" customHeight="1">
      <c r="A1126" s="391"/>
      <c r="N1126" s="392"/>
    </row>
    <row r="1127" ht="15.75" customHeight="1">
      <c r="A1127" s="391"/>
      <c r="N1127" s="392"/>
    </row>
    <row r="1128" ht="15.75" customHeight="1">
      <c r="A1128" s="391"/>
      <c r="N1128" s="392"/>
    </row>
    <row r="1129" ht="15.75" customHeight="1">
      <c r="A1129" s="391"/>
      <c r="N1129" s="392"/>
    </row>
    <row r="1130" ht="15.75" customHeight="1">
      <c r="A1130" s="391"/>
      <c r="N1130" s="392"/>
    </row>
    <row r="1131" ht="15.75" customHeight="1">
      <c r="A1131" s="391"/>
      <c r="N1131" s="392"/>
    </row>
    <row r="1132" ht="15.75" customHeight="1">
      <c r="A1132" s="391"/>
      <c r="N1132" s="392"/>
    </row>
    <row r="1133" ht="15.75" customHeight="1">
      <c r="A1133" s="391"/>
      <c r="N1133" s="392"/>
    </row>
    <row r="1134" ht="15.75" customHeight="1">
      <c r="A1134" s="391"/>
      <c r="N1134" s="392"/>
    </row>
    <row r="1135" ht="15.75" customHeight="1">
      <c r="A1135" s="391"/>
      <c r="N1135" s="392"/>
    </row>
    <row r="1136" ht="15.75" customHeight="1">
      <c r="A1136" s="391"/>
      <c r="N1136" s="392"/>
    </row>
    <row r="1137" ht="15.75" customHeight="1">
      <c r="A1137" s="391"/>
      <c r="N1137" s="392"/>
    </row>
    <row r="1138" ht="15.75" customHeight="1">
      <c r="A1138" s="391"/>
      <c r="N1138" s="392"/>
    </row>
    <row r="1139" ht="15.75" customHeight="1">
      <c r="A1139" s="391"/>
      <c r="N1139" s="392"/>
    </row>
    <row r="1140" ht="15.75" customHeight="1">
      <c r="A1140" s="391"/>
      <c r="N1140" s="392"/>
    </row>
    <row r="1141" ht="15.75" customHeight="1">
      <c r="A1141" s="391"/>
      <c r="N1141" s="392"/>
    </row>
    <row r="1142" ht="15.75" customHeight="1">
      <c r="A1142" s="391"/>
      <c r="N1142" s="392"/>
    </row>
    <row r="1143" ht="15.75" customHeight="1">
      <c r="A1143" s="391"/>
      <c r="N1143" s="392"/>
    </row>
    <row r="1144" ht="15.75" customHeight="1">
      <c r="A1144" s="391"/>
      <c r="N1144" s="392"/>
    </row>
    <row r="1145" ht="15.75" customHeight="1">
      <c r="A1145" s="391"/>
      <c r="N1145" s="392"/>
    </row>
    <row r="1146" ht="15.75" customHeight="1">
      <c r="A1146" s="391"/>
      <c r="N1146" s="392"/>
    </row>
    <row r="1147" ht="15.75" customHeight="1">
      <c r="A1147" s="391"/>
      <c r="N1147" s="392"/>
    </row>
    <row r="1148" ht="15.75" customHeight="1">
      <c r="A1148" s="391"/>
      <c r="N1148" s="392"/>
    </row>
    <row r="1149" ht="15.75" customHeight="1">
      <c r="A1149" s="391"/>
      <c r="N1149" s="392"/>
    </row>
    <row r="1150" ht="15.75" customHeight="1">
      <c r="A1150" s="391"/>
      <c r="N1150" s="392"/>
    </row>
    <row r="1151" ht="15.75" customHeight="1">
      <c r="A1151" s="391"/>
      <c r="N1151" s="392"/>
    </row>
    <row r="1152" ht="15.75" customHeight="1">
      <c r="A1152" s="391"/>
      <c r="N1152" s="392"/>
    </row>
    <row r="1153" ht="15.75" customHeight="1">
      <c r="A1153" s="391"/>
      <c r="N1153" s="392"/>
    </row>
    <row r="1154" ht="15.75" customHeight="1">
      <c r="A1154" s="391"/>
      <c r="N1154" s="392"/>
    </row>
    <row r="1155" ht="15.75" customHeight="1">
      <c r="A1155" s="391"/>
      <c r="N1155" s="392"/>
    </row>
    <row r="1156" ht="15.75" customHeight="1">
      <c r="A1156" s="391"/>
      <c r="N1156" s="392"/>
    </row>
    <row r="1157" ht="15.75" customHeight="1">
      <c r="A1157" s="391"/>
      <c r="N1157" s="392"/>
    </row>
    <row r="1158" ht="15.75" customHeight="1">
      <c r="A1158" s="391"/>
      <c r="N1158" s="392"/>
    </row>
    <row r="1159" ht="15.75" customHeight="1">
      <c r="A1159" s="391"/>
      <c r="N1159" s="392"/>
    </row>
    <row r="1160" ht="15.75" customHeight="1">
      <c r="A1160" s="391"/>
      <c r="N1160" s="392"/>
    </row>
    <row r="1161" ht="15.75" customHeight="1">
      <c r="A1161" s="391"/>
      <c r="N1161" s="392"/>
    </row>
    <row r="1162" ht="15.75" customHeight="1">
      <c r="A1162" s="391"/>
      <c r="N1162" s="392"/>
    </row>
    <row r="1163" ht="15.75" customHeight="1">
      <c r="A1163" s="391"/>
      <c r="N1163" s="392"/>
    </row>
    <row r="1164" ht="15.75" customHeight="1">
      <c r="A1164" s="391"/>
      <c r="N1164" s="392"/>
    </row>
    <row r="1165" ht="15.75" customHeight="1">
      <c r="A1165" s="391"/>
      <c r="N1165" s="392"/>
    </row>
    <row r="1166" ht="15.75" customHeight="1">
      <c r="A1166" s="391"/>
      <c r="N1166" s="392"/>
    </row>
    <row r="1167" ht="15.75" customHeight="1">
      <c r="A1167" s="391"/>
      <c r="N1167" s="392"/>
    </row>
    <row r="1168" ht="15.75" customHeight="1">
      <c r="A1168" s="391"/>
      <c r="N1168" s="392"/>
    </row>
    <row r="1169" ht="15.75" customHeight="1">
      <c r="A1169" s="391"/>
      <c r="N1169" s="392"/>
    </row>
    <row r="1170" ht="15.75" customHeight="1">
      <c r="A1170" s="391"/>
      <c r="N1170" s="392"/>
    </row>
    <row r="1171" ht="15.75" customHeight="1">
      <c r="A1171" s="391"/>
      <c r="N1171" s="392"/>
    </row>
    <row r="1172" ht="15.75" customHeight="1">
      <c r="A1172" s="391"/>
      <c r="N1172" s="392"/>
    </row>
    <row r="1173" ht="15.75" customHeight="1">
      <c r="A1173" s="391"/>
      <c r="N1173" s="392"/>
    </row>
    <row r="1174" ht="15.75" customHeight="1">
      <c r="A1174" s="391"/>
      <c r="N1174" s="392"/>
    </row>
    <row r="1175" ht="15.75" customHeight="1">
      <c r="A1175" s="391"/>
      <c r="N1175" s="392"/>
    </row>
    <row r="1176" ht="15.75" customHeight="1">
      <c r="A1176" s="391"/>
      <c r="N1176" s="392"/>
    </row>
    <row r="1177" ht="15.75" customHeight="1">
      <c r="A1177" s="391"/>
      <c r="N1177" s="392"/>
    </row>
    <row r="1178" ht="15.75" customHeight="1">
      <c r="A1178" s="391"/>
      <c r="N1178" s="392"/>
    </row>
    <row r="1179" ht="15.75" customHeight="1">
      <c r="A1179" s="391"/>
      <c r="N1179" s="392"/>
    </row>
    <row r="1180" ht="15.75" customHeight="1">
      <c r="A1180" s="391"/>
      <c r="N1180" s="392"/>
    </row>
    <row r="1181" ht="15.75" customHeight="1">
      <c r="A1181" s="391"/>
      <c r="N1181" s="392"/>
    </row>
    <row r="1182" ht="15.75" customHeight="1">
      <c r="A1182" s="391"/>
      <c r="N1182" s="392"/>
    </row>
    <row r="1183" ht="15.75" customHeight="1">
      <c r="A1183" s="391"/>
      <c r="N1183" s="392"/>
    </row>
    <row r="1184" ht="15.75" customHeight="1">
      <c r="A1184" s="391"/>
      <c r="N1184" s="392"/>
    </row>
    <row r="1185" ht="15.75" customHeight="1">
      <c r="A1185" s="391"/>
      <c r="N1185" s="392"/>
    </row>
    <row r="1186" ht="15.75" customHeight="1">
      <c r="A1186" s="391"/>
      <c r="N1186" s="392"/>
    </row>
    <row r="1187" ht="15.75" customHeight="1">
      <c r="A1187" s="391"/>
      <c r="N1187" s="392"/>
    </row>
    <row r="1188" ht="15.75" customHeight="1">
      <c r="A1188" s="391"/>
      <c r="N1188" s="392"/>
    </row>
    <row r="1189" ht="15.75" customHeight="1">
      <c r="A1189" s="391"/>
      <c r="N1189" s="392"/>
    </row>
    <row r="1190" ht="15.75" customHeight="1">
      <c r="A1190" s="391"/>
      <c r="N1190" s="392"/>
    </row>
    <row r="1191" ht="15.75" customHeight="1">
      <c r="A1191" s="391"/>
      <c r="N1191" s="392"/>
    </row>
    <row r="1192" ht="15.75" customHeight="1">
      <c r="A1192" s="391"/>
      <c r="N1192" s="392"/>
    </row>
    <row r="1193" ht="15.75" customHeight="1">
      <c r="A1193" s="391"/>
      <c r="N1193" s="392"/>
    </row>
    <row r="1194" ht="15.75" customHeight="1">
      <c r="A1194" s="391"/>
      <c r="N1194" s="392"/>
    </row>
    <row r="1195" ht="15.75" customHeight="1">
      <c r="A1195" s="391"/>
      <c r="N1195" s="392"/>
    </row>
    <row r="1196" ht="15.75" customHeight="1">
      <c r="A1196" s="391"/>
      <c r="N1196" s="392"/>
    </row>
    <row r="1197" ht="15.75" customHeight="1">
      <c r="A1197" s="391"/>
      <c r="N1197" s="392"/>
    </row>
    <row r="1198" ht="15.75" customHeight="1">
      <c r="A1198" s="391"/>
      <c r="N1198" s="392"/>
    </row>
    <row r="1199" ht="15.75" customHeight="1">
      <c r="A1199" s="391"/>
      <c r="N1199" s="392"/>
    </row>
    <row r="1200" ht="15.75" customHeight="1">
      <c r="A1200" s="391"/>
      <c r="N1200" s="392"/>
    </row>
    <row r="1201" ht="15.75" customHeight="1">
      <c r="A1201" s="391"/>
      <c r="N1201" s="392"/>
    </row>
    <row r="1202" ht="15.75" customHeight="1">
      <c r="A1202" s="391"/>
      <c r="N1202" s="392"/>
    </row>
    <row r="1203" ht="15.75" customHeight="1">
      <c r="A1203" s="391"/>
      <c r="N1203" s="392"/>
    </row>
    <row r="1204" ht="15.75" customHeight="1">
      <c r="A1204" s="391"/>
      <c r="N1204" s="392"/>
    </row>
    <row r="1205" ht="15.75" customHeight="1">
      <c r="A1205" s="391"/>
      <c r="N1205" s="392"/>
    </row>
    <row r="1206" ht="15.75" customHeight="1">
      <c r="A1206" s="391"/>
      <c r="N1206" s="392"/>
    </row>
    <row r="1207" ht="15.75" customHeight="1">
      <c r="A1207" s="391"/>
      <c r="N1207" s="392"/>
    </row>
    <row r="1208" ht="15.75" customHeight="1">
      <c r="A1208" s="391"/>
      <c r="N1208" s="392"/>
    </row>
    <row r="1209" ht="15.75" customHeight="1">
      <c r="A1209" s="391"/>
      <c r="N1209" s="392"/>
    </row>
    <row r="1210" ht="15.75" customHeight="1">
      <c r="A1210" s="391"/>
      <c r="N1210" s="392"/>
    </row>
    <row r="1211" ht="15.75" customHeight="1">
      <c r="A1211" s="391"/>
      <c r="N1211" s="392"/>
    </row>
    <row r="1212" ht="15.75" customHeight="1">
      <c r="A1212" s="391"/>
      <c r="N1212" s="392"/>
    </row>
    <row r="1213" ht="15.75" customHeight="1">
      <c r="A1213" s="391"/>
      <c r="N1213" s="392"/>
    </row>
    <row r="1214" ht="15.75" customHeight="1">
      <c r="A1214" s="391"/>
      <c r="N1214" s="392"/>
    </row>
    <row r="1215" ht="15.75" customHeight="1">
      <c r="A1215" s="391"/>
      <c r="N1215" s="392"/>
    </row>
    <row r="1216" ht="15.75" customHeight="1">
      <c r="A1216" s="391"/>
      <c r="N1216" s="392"/>
    </row>
    <row r="1217" ht="15.75" customHeight="1">
      <c r="A1217" s="391"/>
      <c r="N1217" s="392"/>
    </row>
    <row r="1218" ht="15.75" customHeight="1">
      <c r="A1218" s="391"/>
      <c r="N1218" s="392"/>
    </row>
    <row r="1219" ht="15.75" customHeight="1">
      <c r="A1219" s="391"/>
      <c r="N1219" s="392"/>
    </row>
    <row r="1220" ht="15.75" customHeight="1">
      <c r="A1220" s="391"/>
      <c r="N1220" s="392"/>
    </row>
    <row r="1221" ht="15.75" customHeight="1">
      <c r="A1221" s="391"/>
      <c r="N1221" s="392"/>
    </row>
    <row r="1222" ht="15.75" customHeight="1">
      <c r="A1222" s="391"/>
      <c r="N1222" s="392"/>
    </row>
    <row r="1223" ht="15.75" customHeight="1">
      <c r="A1223" s="391"/>
      <c r="N1223" s="392"/>
    </row>
    <row r="1224" ht="15.75" customHeight="1">
      <c r="A1224" s="391"/>
      <c r="N1224" s="392"/>
    </row>
    <row r="1225" ht="15.75" customHeight="1">
      <c r="A1225" s="391"/>
      <c r="N1225" s="392"/>
    </row>
    <row r="1226" ht="15.75" customHeight="1">
      <c r="A1226" s="391"/>
      <c r="N1226" s="392"/>
    </row>
    <row r="1227" ht="15.75" customHeight="1">
      <c r="A1227" s="391"/>
      <c r="N1227" s="392"/>
    </row>
    <row r="1228" ht="15.75" customHeight="1">
      <c r="A1228" s="391"/>
      <c r="N1228" s="392"/>
    </row>
    <row r="1229" ht="15.75" customHeight="1">
      <c r="A1229" s="391"/>
      <c r="N1229" s="392"/>
    </row>
    <row r="1230" ht="15.75" customHeight="1">
      <c r="A1230" s="391"/>
      <c r="N1230" s="392"/>
    </row>
    <row r="1231" ht="15.75" customHeight="1">
      <c r="A1231" s="391"/>
      <c r="N1231" s="392"/>
    </row>
    <row r="1232" ht="15.75" customHeight="1">
      <c r="A1232" s="391"/>
      <c r="N1232" s="392"/>
    </row>
    <row r="1233" ht="15.75" customHeight="1">
      <c r="A1233" s="391"/>
      <c r="N1233" s="392"/>
    </row>
    <row r="1234" ht="15.75" customHeight="1">
      <c r="A1234" s="391"/>
      <c r="N1234" s="392"/>
    </row>
    <row r="1235" ht="15.75" customHeight="1">
      <c r="A1235" s="391"/>
      <c r="N1235" s="392"/>
    </row>
    <row r="1236" ht="15.75" customHeight="1">
      <c r="A1236" s="391"/>
      <c r="N1236" s="392"/>
    </row>
    <row r="1237" ht="15.75" customHeight="1">
      <c r="A1237" s="391"/>
      <c r="N1237" s="392"/>
    </row>
    <row r="1238" ht="15.75" customHeight="1">
      <c r="A1238" s="391"/>
      <c r="N1238" s="392"/>
    </row>
    <row r="1239" ht="15.75" customHeight="1">
      <c r="A1239" s="391"/>
      <c r="N1239" s="392"/>
    </row>
    <row r="1240" ht="15.75" customHeight="1">
      <c r="A1240" s="391"/>
      <c r="N1240" s="392"/>
    </row>
    <row r="1241" ht="15.75" customHeight="1">
      <c r="A1241" s="391"/>
      <c r="N1241" s="392"/>
    </row>
    <row r="1242" ht="15.75" customHeight="1">
      <c r="A1242" s="391"/>
      <c r="N1242" s="392"/>
    </row>
    <row r="1243" ht="15.75" customHeight="1">
      <c r="A1243" s="391"/>
      <c r="N1243" s="392"/>
    </row>
    <row r="1244" ht="15.75" customHeight="1">
      <c r="A1244" s="391"/>
      <c r="N1244" s="392"/>
    </row>
    <row r="1245" ht="15.75" customHeight="1">
      <c r="A1245" s="391"/>
      <c r="N1245" s="392"/>
    </row>
    <row r="1246" ht="15.75" customHeight="1">
      <c r="A1246" s="391"/>
      <c r="N1246" s="392"/>
    </row>
    <row r="1247" ht="15.75" customHeight="1">
      <c r="A1247" s="391"/>
      <c r="N1247" s="392"/>
    </row>
    <row r="1248" ht="15.75" customHeight="1">
      <c r="A1248" s="391"/>
      <c r="N1248" s="392"/>
    </row>
    <row r="1249" ht="15.75" customHeight="1">
      <c r="A1249" s="391"/>
      <c r="N1249" s="392"/>
    </row>
    <row r="1250" ht="15.75" customHeight="1">
      <c r="A1250" s="391"/>
      <c r="N1250" s="392"/>
    </row>
    <row r="1251" ht="15.75" customHeight="1">
      <c r="A1251" s="391"/>
      <c r="N1251" s="392"/>
    </row>
    <row r="1252" ht="15.75" customHeight="1">
      <c r="A1252" s="391"/>
      <c r="N1252" s="392"/>
    </row>
    <row r="1253" ht="15.75" customHeight="1">
      <c r="A1253" s="391"/>
      <c r="N1253" s="392"/>
    </row>
    <row r="1254" ht="15.75" customHeight="1">
      <c r="A1254" s="391"/>
      <c r="N1254" s="392"/>
    </row>
    <row r="1255" ht="15.75" customHeight="1">
      <c r="A1255" s="391"/>
      <c r="N1255" s="392"/>
    </row>
    <row r="1256" ht="15.75" customHeight="1">
      <c r="A1256" s="391"/>
      <c r="N1256" s="392"/>
    </row>
    <row r="1257" ht="15.75" customHeight="1">
      <c r="A1257" s="391"/>
      <c r="N1257" s="392"/>
    </row>
    <row r="1258" ht="15.75" customHeight="1">
      <c r="A1258" s="391"/>
      <c r="N1258" s="392"/>
    </row>
    <row r="1259" ht="15.75" customHeight="1">
      <c r="A1259" s="391"/>
      <c r="N1259" s="392"/>
    </row>
    <row r="1260" ht="15.75" customHeight="1">
      <c r="A1260" s="391"/>
      <c r="N1260" s="392"/>
    </row>
    <row r="1261" ht="15.75" customHeight="1">
      <c r="A1261" s="391"/>
      <c r="N1261" s="392"/>
    </row>
    <row r="1262" ht="15.75" customHeight="1">
      <c r="A1262" s="391"/>
      <c r="N1262" s="392"/>
    </row>
    <row r="1263" ht="15.75" customHeight="1">
      <c r="A1263" s="391"/>
      <c r="N1263" s="392"/>
    </row>
    <row r="1264" ht="15.75" customHeight="1">
      <c r="A1264" s="391"/>
      <c r="N1264" s="392"/>
    </row>
    <row r="1265" ht="15.75" customHeight="1">
      <c r="A1265" s="391"/>
      <c r="N1265" s="392"/>
    </row>
    <row r="1266" ht="15.75" customHeight="1">
      <c r="A1266" s="391"/>
      <c r="N1266" s="392"/>
    </row>
    <row r="1267" ht="15.75" customHeight="1">
      <c r="A1267" s="391"/>
      <c r="N1267" s="392"/>
    </row>
    <row r="1268" ht="15.75" customHeight="1">
      <c r="A1268" s="391"/>
      <c r="N1268" s="392"/>
    </row>
    <row r="1269" ht="15.75" customHeight="1">
      <c r="A1269" s="391"/>
      <c r="N1269" s="392"/>
    </row>
    <row r="1270" ht="15.75" customHeight="1">
      <c r="A1270" s="391"/>
      <c r="N1270" s="392"/>
    </row>
    <row r="1271" ht="15.75" customHeight="1">
      <c r="A1271" s="391"/>
      <c r="N1271" s="392"/>
    </row>
    <row r="1272" ht="15.75" customHeight="1">
      <c r="A1272" s="391"/>
      <c r="N1272" s="392"/>
    </row>
    <row r="1273" ht="15.75" customHeight="1">
      <c r="A1273" s="391"/>
      <c r="N1273" s="392"/>
    </row>
    <row r="1274" ht="15.75" customHeight="1">
      <c r="A1274" s="391"/>
      <c r="N1274" s="392"/>
    </row>
    <row r="1275" ht="15.75" customHeight="1">
      <c r="A1275" s="391"/>
      <c r="N1275" s="392"/>
    </row>
    <row r="1276" ht="15.75" customHeight="1">
      <c r="A1276" s="391"/>
      <c r="N1276" s="392"/>
    </row>
    <row r="1277" ht="15.75" customHeight="1">
      <c r="A1277" s="391"/>
      <c r="N1277" s="392"/>
    </row>
    <row r="1278" ht="15.75" customHeight="1">
      <c r="A1278" s="391"/>
      <c r="N1278" s="392"/>
    </row>
    <row r="1279" ht="15.75" customHeight="1">
      <c r="A1279" s="391"/>
      <c r="N1279" s="392"/>
    </row>
    <row r="1280" ht="15.75" customHeight="1">
      <c r="A1280" s="391"/>
      <c r="N1280" s="392"/>
    </row>
    <row r="1281" ht="15.75" customHeight="1">
      <c r="A1281" s="391"/>
      <c r="N1281" s="392"/>
    </row>
    <row r="1282" ht="15.75" customHeight="1">
      <c r="A1282" s="391"/>
      <c r="N1282" s="392"/>
    </row>
    <row r="1283" ht="15.75" customHeight="1">
      <c r="A1283" s="391"/>
      <c r="N1283" s="392"/>
    </row>
    <row r="1284" ht="15.75" customHeight="1">
      <c r="A1284" s="391"/>
      <c r="N1284" s="392"/>
    </row>
    <row r="1285" ht="15.75" customHeight="1">
      <c r="A1285" s="391"/>
      <c r="N1285" s="392"/>
    </row>
    <row r="1286" ht="15.75" customHeight="1">
      <c r="A1286" s="391"/>
      <c r="N1286" s="392"/>
    </row>
    <row r="1287" ht="15.75" customHeight="1">
      <c r="A1287" s="391"/>
      <c r="N1287" s="392"/>
    </row>
    <row r="1288" ht="15.75" customHeight="1">
      <c r="A1288" s="391"/>
      <c r="N1288" s="392"/>
    </row>
    <row r="1289" ht="15.75" customHeight="1">
      <c r="A1289" s="391"/>
      <c r="N1289" s="392"/>
    </row>
    <row r="1290" ht="15.75" customHeight="1">
      <c r="A1290" s="391"/>
      <c r="N1290" s="392"/>
    </row>
    <row r="1291" ht="15.75" customHeight="1">
      <c r="A1291" s="391"/>
      <c r="N1291" s="392"/>
    </row>
    <row r="1292" ht="15.75" customHeight="1">
      <c r="A1292" s="391"/>
      <c r="N1292" s="392"/>
    </row>
    <row r="1293" ht="15.75" customHeight="1">
      <c r="A1293" s="391"/>
      <c r="N1293" s="392"/>
    </row>
    <row r="1294" ht="15.75" customHeight="1">
      <c r="A1294" s="391"/>
      <c r="N1294" s="392"/>
    </row>
    <row r="1295" ht="15.75" customHeight="1">
      <c r="A1295" s="391"/>
      <c r="N1295" s="392"/>
    </row>
    <row r="1296" ht="15.75" customHeight="1">
      <c r="A1296" s="391"/>
      <c r="N1296" s="392"/>
    </row>
    <row r="1297" ht="15.75" customHeight="1">
      <c r="A1297" s="391"/>
      <c r="N1297" s="392"/>
    </row>
    <row r="1298" ht="15.75" customHeight="1">
      <c r="A1298" s="391"/>
      <c r="N1298" s="392"/>
    </row>
    <row r="1299" ht="15.75" customHeight="1">
      <c r="A1299" s="391"/>
      <c r="N1299" s="392"/>
    </row>
    <row r="1300" ht="15.75" customHeight="1">
      <c r="A1300" s="391"/>
      <c r="N1300" s="392"/>
    </row>
    <row r="1301" ht="15.75" customHeight="1">
      <c r="A1301" s="391"/>
      <c r="N1301" s="392"/>
    </row>
    <row r="1302" ht="15.75" customHeight="1">
      <c r="A1302" s="391"/>
      <c r="N1302" s="392"/>
    </row>
    <row r="1303" ht="15.75" customHeight="1">
      <c r="A1303" s="391"/>
      <c r="N1303" s="392"/>
    </row>
    <row r="1304" ht="15.75" customHeight="1">
      <c r="A1304" s="391"/>
      <c r="N1304" s="392"/>
    </row>
    <row r="1305" ht="15.75" customHeight="1">
      <c r="A1305" s="391"/>
      <c r="N1305" s="392"/>
    </row>
    <row r="1306" ht="15.75" customHeight="1">
      <c r="A1306" s="391"/>
      <c r="N1306" s="392"/>
    </row>
    <row r="1307" ht="15.75" customHeight="1">
      <c r="A1307" s="391"/>
      <c r="N1307" s="392"/>
    </row>
    <row r="1308" ht="15.75" customHeight="1">
      <c r="A1308" s="391"/>
      <c r="N1308" s="392"/>
    </row>
    <row r="1309" ht="15.75" customHeight="1">
      <c r="A1309" s="391"/>
      <c r="N1309" s="392"/>
    </row>
    <row r="1310" ht="15.75" customHeight="1">
      <c r="A1310" s="391"/>
      <c r="N1310" s="392"/>
    </row>
    <row r="1311" ht="15.75" customHeight="1">
      <c r="A1311" s="391"/>
      <c r="N1311" s="392"/>
    </row>
    <row r="1312" ht="15.75" customHeight="1">
      <c r="A1312" s="391"/>
      <c r="N1312" s="392"/>
    </row>
    <row r="1313" ht="15.75" customHeight="1">
      <c r="A1313" s="391"/>
      <c r="N1313" s="392"/>
    </row>
    <row r="1314" ht="15.75" customHeight="1">
      <c r="A1314" s="391"/>
      <c r="N1314" s="392"/>
    </row>
    <row r="1315" ht="15.75" customHeight="1">
      <c r="A1315" s="391"/>
      <c r="N1315" s="392"/>
    </row>
    <row r="1316" ht="15.75" customHeight="1">
      <c r="A1316" s="391"/>
      <c r="N1316" s="392"/>
    </row>
    <row r="1317" ht="15.75" customHeight="1">
      <c r="A1317" s="391"/>
      <c r="N1317" s="392"/>
    </row>
    <row r="1318" ht="15.75" customHeight="1">
      <c r="A1318" s="391"/>
      <c r="N1318" s="392"/>
    </row>
    <row r="1319" ht="15.75" customHeight="1">
      <c r="A1319" s="391"/>
      <c r="N1319" s="392"/>
    </row>
    <row r="1320" ht="15.75" customHeight="1">
      <c r="A1320" s="391"/>
      <c r="N1320" s="392"/>
    </row>
    <row r="1321" ht="15.75" customHeight="1">
      <c r="A1321" s="391"/>
      <c r="N1321" s="392"/>
    </row>
    <row r="1322" ht="15.75" customHeight="1">
      <c r="A1322" s="391"/>
      <c r="N1322" s="392"/>
    </row>
    <row r="1323" ht="15.75" customHeight="1">
      <c r="A1323" s="391"/>
      <c r="N1323" s="392"/>
    </row>
    <row r="1324" ht="15.75" customHeight="1">
      <c r="A1324" s="391"/>
      <c r="N1324" s="392"/>
    </row>
    <row r="1325" ht="15.75" customHeight="1">
      <c r="A1325" s="391"/>
      <c r="N1325" s="392"/>
    </row>
    <row r="1326" ht="15.75" customHeight="1">
      <c r="A1326" s="391"/>
      <c r="N1326" s="392"/>
    </row>
    <row r="1327" ht="15.75" customHeight="1">
      <c r="A1327" s="391"/>
      <c r="N1327" s="392"/>
    </row>
    <row r="1328" ht="15.75" customHeight="1">
      <c r="A1328" s="391"/>
      <c r="N1328" s="392"/>
    </row>
    <row r="1329" ht="15.75" customHeight="1">
      <c r="A1329" s="391"/>
      <c r="N1329" s="392"/>
    </row>
    <row r="1330" ht="15.75" customHeight="1">
      <c r="A1330" s="391"/>
      <c r="N1330" s="392"/>
    </row>
    <row r="1331" ht="15.75" customHeight="1">
      <c r="A1331" s="391"/>
      <c r="N1331" s="392"/>
    </row>
    <row r="1332" ht="15.75" customHeight="1">
      <c r="A1332" s="391"/>
      <c r="N1332" s="392"/>
    </row>
    <row r="1333" ht="15.75" customHeight="1">
      <c r="A1333" s="391"/>
      <c r="N1333" s="392"/>
    </row>
    <row r="1334" ht="15.75" customHeight="1">
      <c r="A1334" s="391"/>
      <c r="N1334" s="392"/>
    </row>
    <row r="1335" ht="15.75" customHeight="1">
      <c r="A1335" s="391"/>
      <c r="N1335" s="392"/>
    </row>
    <row r="1336" ht="15.75" customHeight="1">
      <c r="A1336" s="391"/>
      <c r="N1336" s="392"/>
    </row>
    <row r="1337" ht="15.75" customHeight="1">
      <c r="A1337" s="391"/>
      <c r="N1337" s="392"/>
    </row>
    <row r="1338" ht="15.75" customHeight="1">
      <c r="A1338" s="391"/>
      <c r="N1338" s="392"/>
    </row>
    <row r="1339" ht="15.75" customHeight="1">
      <c r="A1339" s="391"/>
      <c r="N1339" s="392"/>
    </row>
    <row r="1340" ht="15.75" customHeight="1">
      <c r="A1340" s="391"/>
      <c r="N1340" s="392"/>
    </row>
    <row r="1341" ht="15.75" customHeight="1">
      <c r="A1341" s="391"/>
      <c r="N1341" s="392"/>
    </row>
    <row r="1342" ht="15.75" customHeight="1">
      <c r="A1342" s="391"/>
      <c r="N1342" s="392"/>
    </row>
    <row r="1343" ht="15.75" customHeight="1">
      <c r="A1343" s="391"/>
      <c r="N1343" s="392"/>
    </row>
    <row r="1344" ht="15.75" customHeight="1">
      <c r="A1344" s="391"/>
      <c r="N1344" s="392"/>
    </row>
    <row r="1345" ht="15.75" customHeight="1">
      <c r="A1345" s="391"/>
      <c r="N1345" s="392"/>
    </row>
    <row r="1346" ht="15.75" customHeight="1">
      <c r="A1346" s="391"/>
      <c r="N1346" s="392"/>
    </row>
    <row r="1347" ht="15.75" customHeight="1">
      <c r="A1347" s="391"/>
      <c r="N1347" s="392"/>
    </row>
    <row r="1348" ht="15.75" customHeight="1">
      <c r="A1348" s="391"/>
      <c r="N1348" s="392"/>
    </row>
    <row r="1349" ht="15.75" customHeight="1">
      <c r="A1349" s="391"/>
      <c r="N1349" s="392"/>
    </row>
    <row r="1350" ht="15.75" customHeight="1">
      <c r="A1350" s="391"/>
      <c r="N1350" s="392"/>
    </row>
    <row r="1351" ht="15.75" customHeight="1">
      <c r="A1351" s="391"/>
      <c r="N1351" s="392"/>
    </row>
    <row r="1352" ht="15.75" customHeight="1">
      <c r="A1352" s="391"/>
      <c r="N1352" s="392"/>
    </row>
    <row r="1353" ht="15.75" customHeight="1">
      <c r="A1353" s="391"/>
      <c r="N1353" s="392"/>
    </row>
    <row r="1354" ht="15.75" customHeight="1">
      <c r="A1354" s="391"/>
      <c r="N1354" s="392"/>
    </row>
    <row r="1355" ht="15.75" customHeight="1">
      <c r="A1355" s="391"/>
      <c r="N1355" s="392"/>
    </row>
    <row r="1356" ht="15.75" customHeight="1">
      <c r="A1356" s="391"/>
      <c r="N1356" s="392"/>
    </row>
    <row r="1357" ht="15.75" customHeight="1">
      <c r="A1357" s="391"/>
      <c r="N1357" s="392"/>
    </row>
    <row r="1358" ht="15.75" customHeight="1">
      <c r="A1358" s="391"/>
      <c r="N1358" s="392"/>
    </row>
    <row r="1359" ht="15.75" customHeight="1">
      <c r="A1359" s="391"/>
      <c r="N1359" s="392"/>
    </row>
    <row r="1360" ht="15.75" customHeight="1">
      <c r="A1360" s="391"/>
      <c r="N1360" s="392"/>
    </row>
    <row r="1361" ht="15.75" customHeight="1">
      <c r="A1361" s="391"/>
      <c r="N1361" s="392"/>
    </row>
    <row r="1362" ht="15.75" customHeight="1">
      <c r="A1362" s="391"/>
      <c r="N1362" s="392"/>
    </row>
    <row r="1363" ht="15.75" customHeight="1">
      <c r="A1363" s="391"/>
      <c r="N1363" s="392"/>
    </row>
    <row r="1364" ht="15.75" customHeight="1">
      <c r="A1364" s="391"/>
      <c r="N1364" s="392"/>
    </row>
    <row r="1365" ht="15.75" customHeight="1">
      <c r="A1365" s="391"/>
      <c r="N1365" s="392"/>
    </row>
    <row r="1366" ht="15.75" customHeight="1">
      <c r="A1366" s="391"/>
      <c r="N1366" s="392"/>
    </row>
    <row r="1367" ht="15.75" customHeight="1">
      <c r="A1367" s="391"/>
      <c r="N1367" s="392"/>
    </row>
    <row r="1368" ht="15.75" customHeight="1">
      <c r="A1368" s="391"/>
      <c r="N1368" s="392"/>
    </row>
    <row r="1369" ht="15.75" customHeight="1">
      <c r="A1369" s="391"/>
      <c r="N1369" s="392"/>
    </row>
    <row r="1370" ht="15.75" customHeight="1">
      <c r="A1370" s="391"/>
      <c r="N1370" s="392"/>
    </row>
    <row r="1371" ht="15.75" customHeight="1">
      <c r="A1371" s="391"/>
      <c r="N1371" s="392"/>
    </row>
    <row r="1372" ht="15.75" customHeight="1">
      <c r="A1372" s="391"/>
      <c r="N1372" s="392"/>
    </row>
    <row r="1373" ht="15.75" customHeight="1">
      <c r="A1373" s="391"/>
      <c r="N1373" s="392"/>
    </row>
    <row r="1374" ht="15.75" customHeight="1">
      <c r="A1374" s="391"/>
      <c r="N1374" s="392"/>
    </row>
    <row r="1375" ht="15.75" customHeight="1">
      <c r="A1375" s="391"/>
      <c r="N1375" s="392"/>
    </row>
    <row r="1376" ht="15.75" customHeight="1">
      <c r="A1376" s="391"/>
      <c r="N1376" s="392"/>
    </row>
    <row r="1377" ht="15.75" customHeight="1">
      <c r="A1377" s="391"/>
      <c r="N1377" s="392"/>
    </row>
    <row r="1378" ht="15.75" customHeight="1">
      <c r="A1378" s="391"/>
      <c r="N1378" s="392"/>
    </row>
    <row r="1379" ht="15.75" customHeight="1">
      <c r="A1379" s="391"/>
      <c r="N1379" s="392"/>
    </row>
    <row r="1380" ht="15.75" customHeight="1">
      <c r="A1380" s="391"/>
      <c r="N1380" s="392"/>
    </row>
    <row r="1381" ht="15.75" customHeight="1">
      <c r="A1381" s="391"/>
      <c r="N1381" s="392"/>
    </row>
    <row r="1382" ht="15.75" customHeight="1">
      <c r="A1382" s="391"/>
      <c r="N1382" s="392"/>
    </row>
    <row r="1383" ht="15.75" customHeight="1">
      <c r="A1383" s="391"/>
      <c r="N1383" s="392"/>
    </row>
    <row r="1384" ht="15.75" customHeight="1">
      <c r="A1384" s="391"/>
      <c r="N1384" s="392"/>
    </row>
    <row r="1385" ht="15.75" customHeight="1">
      <c r="A1385" s="391"/>
      <c r="N1385" s="392"/>
    </row>
    <row r="1386" ht="15.75" customHeight="1">
      <c r="A1386" s="391"/>
      <c r="N1386" s="392"/>
    </row>
    <row r="1387" ht="15.75" customHeight="1">
      <c r="A1387" s="391"/>
      <c r="N1387" s="392"/>
    </row>
    <row r="1388" ht="15.75" customHeight="1">
      <c r="A1388" s="391"/>
      <c r="N1388" s="392"/>
    </row>
    <row r="1389" ht="15.75" customHeight="1">
      <c r="A1389" s="391"/>
      <c r="N1389" s="392"/>
    </row>
    <row r="1390" ht="15.75" customHeight="1">
      <c r="A1390" s="391"/>
      <c r="N1390" s="392"/>
    </row>
    <row r="1391" ht="15.75" customHeight="1">
      <c r="A1391" s="391"/>
      <c r="N1391" s="392"/>
    </row>
    <row r="1392" ht="15.75" customHeight="1">
      <c r="A1392" s="391"/>
      <c r="N1392" s="392"/>
    </row>
    <row r="1393" ht="15.75" customHeight="1">
      <c r="A1393" s="391"/>
      <c r="N1393" s="392"/>
    </row>
    <row r="1394" ht="15.75" customHeight="1">
      <c r="A1394" s="391"/>
      <c r="N1394" s="392"/>
    </row>
    <row r="1395" ht="15.75" customHeight="1">
      <c r="A1395" s="391"/>
      <c r="N1395" s="392"/>
    </row>
    <row r="1396" ht="15.75" customHeight="1">
      <c r="A1396" s="391"/>
      <c r="N1396" s="392"/>
    </row>
    <row r="1397" ht="15.75" customHeight="1">
      <c r="A1397" s="391"/>
      <c r="N1397" s="392"/>
    </row>
    <row r="1398" ht="15.75" customHeight="1">
      <c r="A1398" s="391"/>
      <c r="N1398" s="392"/>
    </row>
    <row r="1399" ht="15.75" customHeight="1">
      <c r="A1399" s="391"/>
      <c r="N1399" s="392"/>
    </row>
    <row r="1400" ht="15.75" customHeight="1">
      <c r="A1400" s="391"/>
      <c r="N1400" s="392"/>
    </row>
    <row r="1401" ht="15.75" customHeight="1">
      <c r="A1401" s="391"/>
      <c r="N1401" s="392"/>
    </row>
    <row r="1402" ht="15.75" customHeight="1">
      <c r="A1402" s="391"/>
      <c r="N1402" s="392"/>
    </row>
    <row r="1403" ht="15.75" customHeight="1">
      <c r="A1403" s="391"/>
      <c r="N1403" s="392"/>
    </row>
    <row r="1404" ht="15.75" customHeight="1">
      <c r="A1404" s="391"/>
      <c r="N1404" s="392"/>
    </row>
    <row r="1405" ht="15.75" customHeight="1">
      <c r="A1405" s="391"/>
      <c r="N1405" s="392"/>
    </row>
    <row r="1406" ht="15.75" customHeight="1">
      <c r="A1406" s="391"/>
      <c r="N1406" s="392"/>
    </row>
    <row r="1407" ht="15.75" customHeight="1">
      <c r="A1407" s="391"/>
      <c r="N1407" s="392"/>
    </row>
    <row r="1408" ht="15.75" customHeight="1">
      <c r="A1408" s="391"/>
      <c r="N1408" s="392"/>
    </row>
    <row r="1409" ht="15.75" customHeight="1">
      <c r="A1409" s="391"/>
      <c r="N1409" s="392"/>
    </row>
    <row r="1410" ht="15.75" customHeight="1">
      <c r="A1410" s="391"/>
      <c r="N1410" s="392"/>
    </row>
    <row r="1411" ht="15.75" customHeight="1">
      <c r="A1411" s="391"/>
      <c r="N1411" s="392"/>
    </row>
    <row r="1412" ht="15.75" customHeight="1">
      <c r="A1412" s="391"/>
      <c r="N1412" s="392"/>
    </row>
    <row r="1413" ht="15.75" customHeight="1">
      <c r="A1413" s="391"/>
      <c r="N1413" s="392"/>
    </row>
    <row r="1414" ht="15.75" customHeight="1">
      <c r="A1414" s="391"/>
      <c r="N1414" s="392"/>
    </row>
    <row r="1415" ht="15.75" customHeight="1">
      <c r="A1415" s="391"/>
      <c r="N1415" s="392"/>
    </row>
    <row r="1416" ht="15.75" customHeight="1">
      <c r="A1416" s="391"/>
      <c r="N1416" s="392"/>
    </row>
    <row r="1417" ht="15.75" customHeight="1">
      <c r="A1417" s="391"/>
      <c r="N1417" s="392"/>
    </row>
    <row r="1418" ht="15.75" customHeight="1">
      <c r="A1418" s="391"/>
      <c r="N1418" s="392"/>
    </row>
    <row r="1419" ht="15.75" customHeight="1">
      <c r="A1419" s="391"/>
      <c r="N1419" s="392"/>
    </row>
    <row r="1420" ht="15.75" customHeight="1">
      <c r="A1420" s="391"/>
      <c r="N1420" s="392"/>
    </row>
    <row r="1421" ht="15.75" customHeight="1">
      <c r="A1421" s="391"/>
      <c r="N1421" s="392"/>
    </row>
    <row r="1422" ht="15.75" customHeight="1">
      <c r="A1422" s="391"/>
      <c r="N1422" s="392"/>
    </row>
    <row r="1423" ht="15.75" customHeight="1">
      <c r="A1423" s="391"/>
      <c r="N1423" s="392"/>
    </row>
    <row r="1424" ht="15.75" customHeight="1">
      <c r="A1424" s="391"/>
      <c r="N1424" s="392"/>
    </row>
    <row r="1425" ht="15.75" customHeight="1">
      <c r="A1425" s="391"/>
      <c r="N1425" s="392"/>
    </row>
    <row r="1426" ht="15.75" customHeight="1">
      <c r="A1426" s="391"/>
      <c r="N1426" s="392"/>
    </row>
    <row r="1427" ht="15.75" customHeight="1">
      <c r="N1427" s="392"/>
    </row>
    <row r="1428" ht="15.75" customHeight="1">
      <c r="N1428" s="392"/>
    </row>
    <row r="1429" ht="15.75" customHeight="1">
      <c r="N1429" s="392"/>
    </row>
    <row r="1430" ht="15.75" customHeight="1">
      <c r="N1430" s="392"/>
    </row>
    <row r="1431" ht="15.75" customHeight="1">
      <c r="N1431" s="392"/>
    </row>
  </sheetData>
  <mergeCells count="429">
    <mergeCell ref="A40:A48"/>
    <mergeCell ref="B40:B48"/>
    <mergeCell ref="C40:C48"/>
    <mergeCell ref="D40:D48"/>
    <mergeCell ref="E40:E46"/>
    <mergeCell ref="F47:H47"/>
    <mergeCell ref="F48:N48"/>
    <mergeCell ref="A49:A57"/>
    <mergeCell ref="B49:B57"/>
    <mergeCell ref="C49:C57"/>
    <mergeCell ref="D49:D57"/>
    <mergeCell ref="E49:E55"/>
    <mergeCell ref="F56:H56"/>
    <mergeCell ref="F57:N57"/>
    <mergeCell ref="N61:N64"/>
    <mergeCell ref="N70:N74"/>
    <mergeCell ref="L2:N2"/>
    <mergeCell ref="N7:N10"/>
    <mergeCell ref="N16:N19"/>
    <mergeCell ref="N25:N28"/>
    <mergeCell ref="N34:N37"/>
    <mergeCell ref="N43:N46"/>
    <mergeCell ref="N52:N55"/>
    <mergeCell ref="A67:A76"/>
    <mergeCell ref="B67:B76"/>
    <mergeCell ref="C67:C76"/>
    <mergeCell ref="D67:D76"/>
    <mergeCell ref="E67:E74"/>
    <mergeCell ref="F75:H75"/>
    <mergeCell ref="F76:N76"/>
    <mergeCell ref="B77:B85"/>
    <mergeCell ref="C77:C85"/>
    <mergeCell ref="D77:D85"/>
    <mergeCell ref="E77:E83"/>
    <mergeCell ref="N80:N83"/>
    <mergeCell ref="F84:H84"/>
    <mergeCell ref="F85:N85"/>
    <mergeCell ref="F93:H93"/>
    <mergeCell ref="F94:N94"/>
    <mergeCell ref="A77:A85"/>
    <mergeCell ref="A86:A94"/>
    <mergeCell ref="B86:B94"/>
    <mergeCell ref="C86:C94"/>
    <mergeCell ref="D86:D94"/>
    <mergeCell ref="E86:E92"/>
    <mergeCell ref="N89:N92"/>
    <mergeCell ref="F11:H11"/>
    <mergeCell ref="F12:N12"/>
    <mergeCell ref="F21:N21"/>
    <mergeCell ref="F30:N30"/>
    <mergeCell ref="A1:N1"/>
    <mergeCell ref="A2:D2"/>
    <mergeCell ref="E2:K2"/>
    <mergeCell ref="B3:C3"/>
    <mergeCell ref="A4:A12"/>
    <mergeCell ref="B4:B12"/>
    <mergeCell ref="E4:E10"/>
    <mergeCell ref="C4:C12"/>
    <mergeCell ref="D4:D12"/>
    <mergeCell ref="B13:B21"/>
    <mergeCell ref="C13:C21"/>
    <mergeCell ref="D13:D21"/>
    <mergeCell ref="E13:E19"/>
    <mergeCell ref="F20:H20"/>
    <mergeCell ref="A13:A21"/>
    <mergeCell ref="A22:A30"/>
    <mergeCell ref="B22:B30"/>
    <mergeCell ref="C22:C30"/>
    <mergeCell ref="D22:D30"/>
    <mergeCell ref="E22:E28"/>
    <mergeCell ref="F29:H29"/>
    <mergeCell ref="A31:A39"/>
    <mergeCell ref="B31:B39"/>
    <mergeCell ref="C31:C39"/>
    <mergeCell ref="D31:D39"/>
    <mergeCell ref="E31:E37"/>
    <mergeCell ref="F38:H38"/>
    <mergeCell ref="F39:N39"/>
    <mergeCell ref="A58:A66"/>
    <mergeCell ref="B58:B66"/>
    <mergeCell ref="C58:C66"/>
    <mergeCell ref="D58:D66"/>
    <mergeCell ref="E58:E64"/>
    <mergeCell ref="F65:H65"/>
    <mergeCell ref="F66:N66"/>
    <mergeCell ref="F102:H102"/>
    <mergeCell ref="F111:H111"/>
    <mergeCell ref="A140:A148"/>
    <mergeCell ref="B140:B148"/>
    <mergeCell ref="C140:C148"/>
    <mergeCell ref="D140:D148"/>
    <mergeCell ref="E140:E146"/>
    <mergeCell ref="F147:H147"/>
    <mergeCell ref="F148:N148"/>
    <mergeCell ref="A149:A157"/>
    <mergeCell ref="B149:B157"/>
    <mergeCell ref="C149:C157"/>
    <mergeCell ref="D149:D157"/>
    <mergeCell ref="E149:E155"/>
    <mergeCell ref="F156:H156"/>
    <mergeCell ref="F157:N157"/>
    <mergeCell ref="A158:A166"/>
    <mergeCell ref="B158:B166"/>
    <mergeCell ref="C158:C166"/>
    <mergeCell ref="D158:D166"/>
    <mergeCell ref="E158:E164"/>
    <mergeCell ref="F165:H165"/>
    <mergeCell ref="F166:N166"/>
    <mergeCell ref="A167:A175"/>
    <mergeCell ref="B167:B175"/>
    <mergeCell ref="C167:C175"/>
    <mergeCell ref="D167:D175"/>
    <mergeCell ref="E167:E173"/>
    <mergeCell ref="F174:H174"/>
    <mergeCell ref="F175:N175"/>
    <mergeCell ref="A176:A184"/>
    <mergeCell ref="B176:B184"/>
    <mergeCell ref="C176:C184"/>
    <mergeCell ref="D176:D184"/>
    <mergeCell ref="E176:E182"/>
    <mergeCell ref="F183:H183"/>
    <mergeCell ref="F184:N184"/>
    <mergeCell ref="A185:A193"/>
    <mergeCell ref="B185:B193"/>
    <mergeCell ref="C185:C193"/>
    <mergeCell ref="D185:D193"/>
    <mergeCell ref="E185:E191"/>
    <mergeCell ref="F192:H192"/>
    <mergeCell ref="F193:N193"/>
    <mergeCell ref="N188:N191"/>
    <mergeCell ref="N197:N200"/>
    <mergeCell ref="A194:A202"/>
    <mergeCell ref="B194:B202"/>
    <mergeCell ref="C194:C202"/>
    <mergeCell ref="D194:D202"/>
    <mergeCell ref="E194:E200"/>
    <mergeCell ref="F201:H201"/>
    <mergeCell ref="F202:N202"/>
    <mergeCell ref="N206:N209"/>
    <mergeCell ref="N215:N218"/>
    <mergeCell ref="N125:N128"/>
    <mergeCell ref="N134:N137"/>
    <mergeCell ref="N143:N146"/>
    <mergeCell ref="N152:N155"/>
    <mergeCell ref="N161:N164"/>
    <mergeCell ref="N170:N173"/>
    <mergeCell ref="N179:N182"/>
    <mergeCell ref="A212:A220"/>
    <mergeCell ref="B212:B220"/>
    <mergeCell ref="C212:C220"/>
    <mergeCell ref="D212:D220"/>
    <mergeCell ref="E212:E218"/>
    <mergeCell ref="F219:H219"/>
    <mergeCell ref="F220:N220"/>
    <mergeCell ref="B221:B229"/>
    <mergeCell ref="C221:C229"/>
    <mergeCell ref="D221:D229"/>
    <mergeCell ref="E221:E227"/>
    <mergeCell ref="N224:N227"/>
    <mergeCell ref="F228:H228"/>
    <mergeCell ref="F229:N229"/>
    <mergeCell ref="F237:H237"/>
    <mergeCell ref="F238:N238"/>
    <mergeCell ref="A221:A229"/>
    <mergeCell ref="A230:A238"/>
    <mergeCell ref="B230:B238"/>
    <mergeCell ref="C230:C238"/>
    <mergeCell ref="D230:D238"/>
    <mergeCell ref="E230:E236"/>
    <mergeCell ref="N233:N236"/>
    <mergeCell ref="B95:B103"/>
    <mergeCell ref="C95:C103"/>
    <mergeCell ref="D95:D103"/>
    <mergeCell ref="E95:E101"/>
    <mergeCell ref="N98:N101"/>
    <mergeCell ref="F103:N103"/>
    <mergeCell ref="N107:N110"/>
    <mergeCell ref="F112:N112"/>
    <mergeCell ref="A95:A103"/>
    <mergeCell ref="A104:A112"/>
    <mergeCell ref="B104:B112"/>
    <mergeCell ref="C104:C112"/>
    <mergeCell ref="D104:D112"/>
    <mergeCell ref="E104:E110"/>
    <mergeCell ref="A113:A121"/>
    <mergeCell ref="A131:A139"/>
    <mergeCell ref="B131:B139"/>
    <mergeCell ref="C131:C139"/>
    <mergeCell ref="D131:D139"/>
    <mergeCell ref="E131:E137"/>
    <mergeCell ref="F138:H138"/>
    <mergeCell ref="F139:N139"/>
    <mergeCell ref="D113:D121"/>
    <mergeCell ref="E113:E119"/>
    <mergeCell ref="N116:N119"/>
    <mergeCell ref="F120:H120"/>
    <mergeCell ref="F121:N121"/>
    <mergeCell ref="F129:H129"/>
    <mergeCell ref="F130:N130"/>
    <mergeCell ref="B113:B121"/>
    <mergeCell ref="C113:C121"/>
    <mergeCell ref="A122:A130"/>
    <mergeCell ref="B122:B130"/>
    <mergeCell ref="C122:C130"/>
    <mergeCell ref="D122:D130"/>
    <mergeCell ref="E122:E128"/>
    <mergeCell ref="A203:A211"/>
    <mergeCell ref="B203:B211"/>
    <mergeCell ref="C203:C211"/>
    <mergeCell ref="D203:D211"/>
    <mergeCell ref="E203:E209"/>
    <mergeCell ref="F210:H210"/>
    <mergeCell ref="F211:N211"/>
    <mergeCell ref="F246:H246"/>
    <mergeCell ref="F255:H255"/>
    <mergeCell ref="A308:A316"/>
    <mergeCell ref="B308:B316"/>
    <mergeCell ref="C308:C316"/>
    <mergeCell ref="D308:D316"/>
    <mergeCell ref="E308:E314"/>
    <mergeCell ref="F315:H315"/>
    <mergeCell ref="F316:N316"/>
    <mergeCell ref="A317:A325"/>
    <mergeCell ref="B317:B325"/>
    <mergeCell ref="C317:C325"/>
    <mergeCell ref="D317:D325"/>
    <mergeCell ref="E317:E323"/>
    <mergeCell ref="F324:H324"/>
    <mergeCell ref="F325:N325"/>
    <mergeCell ref="A444:A452"/>
    <mergeCell ref="B444:B452"/>
    <mergeCell ref="C444:C452"/>
    <mergeCell ref="D444:D452"/>
    <mergeCell ref="E444:E450"/>
    <mergeCell ref="F451:H451"/>
    <mergeCell ref="F452:N452"/>
    <mergeCell ref="A453:A461"/>
    <mergeCell ref="B453:B461"/>
    <mergeCell ref="C453:C461"/>
    <mergeCell ref="D453:D461"/>
    <mergeCell ref="E453:E459"/>
    <mergeCell ref="F460:H460"/>
    <mergeCell ref="F461:N461"/>
    <mergeCell ref="A462:A470"/>
    <mergeCell ref="B462:B470"/>
    <mergeCell ref="C462:C470"/>
    <mergeCell ref="D462:D470"/>
    <mergeCell ref="E462:E468"/>
    <mergeCell ref="F469:H469"/>
    <mergeCell ref="F470:N470"/>
    <mergeCell ref="A471:A479"/>
    <mergeCell ref="B471:B479"/>
    <mergeCell ref="C471:C479"/>
    <mergeCell ref="D471:D479"/>
    <mergeCell ref="E471:E477"/>
    <mergeCell ref="F478:H478"/>
    <mergeCell ref="F479:N479"/>
    <mergeCell ref="B399:B407"/>
    <mergeCell ref="C399:C407"/>
    <mergeCell ref="D399:D407"/>
    <mergeCell ref="E399:E405"/>
    <mergeCell ref="N402:N405"/>
    <mergeCell ref="F407:N407"/>
    <mergeCell ref="N411:N414"/>
    <mergeCell ref="F416:N416"/>
    <mergeCell ref="A399:A407"/>
    <mergeCell ref="A408:A416"/>
    <mergeCell ref="B408:B416"/>
    <mergeCell ref="C408:C416"/>
    <mergeCell ref="D408:D416"/>
    <mergeCell ref="E408:E414"/>
    <mergeCell ref="A417:A425"/>
    <mergeCell ref="A435:A443"/>
    <mergeCell ref="B435:B443"/>
    <mergeCell ref="C435:C443"/>
    <mergeCell ref="D435:D443"/>
    <mergeCell ref="E435:E441"/>
    <mergeCell ref="F442:H442"/>
    <mergeCell ref="F443:N443"/>
    <mergeCell ref="N429:N432"/>
    <mergeCell ref="N438:N441"/>
    <mergeCell ref="N447:N450"/>
    <mergeCell ref="N456:N459"/>
    <mergeCell ref="N465:N468"/>
    <mergeCell ref="N474:N477"/>
    <mergeCell ref="N480:N486"/>
    <mergeCell ref="N489:N495"/>
    <mergeCell ref="D417:D425"/>
    <mergeCell ref="E417:E423"/>
    <mergeCell ref="N420:N423"/>
    <mergeCell ref="F424:H424"/>
    <mergeCell ref="F425:N425"/>
    <mergeCell ref="F433:H433"/>
    <mergeCell ref="F434:N434"/>
    <mergeCell ref="B417:B425"/>
    <mergeCell ref="C417:C425"/>
    <mergeCell ref="A426:A434"/>
    <mergeCell ref="B426:B434"/>
    <mergeCell ref="C426:C434"/>
    <mergeCell ref="D426:D434"/>
    <mergeCell ref="E426:E432"/>
    <mergeCell ref="A489:A497"/>
    <mergeCell ref="B489:B497"/>
    <mergeCell ref="C489:C497"/>
    <mergeCell ref="D489:D497"/>
    <mergeCell ref="E489:E495"/>
    <mergeCell ref="F496:H496"/>
    <mergeCell ref="F497:N497"/>
    <mergeCell ref="A480:A488"/>
    <mergeCell ref="B480:B488"/>
    <mergeCell ref="C480:C488"/>
    <mergeCell ref="D480:D488"/>
    <mergeCell ref="E480:E486"/>
    <mergeCell ref="F487:H487"/>
    <mergeCell ref="F488:N488"/>
    <mergeCell ref="A284:A292"/>
    <mergeCell ref="B284:B292"/>
    <mergeCell ref="C284:C292"/>
    <mergeCell ref="D284:D292"/>
    <mergeCell ref="E284:E290"/>
    <mergeCell ref="F291:H291"/>
    <mergeCell ref="F292:N292"/>
    <mergeCell ref="A293:A307"/>
    <mergeCell ref="B293:B307"/>
    <mergeCell ref="C293:C307"/>
    <mergeCell ref="D293:D307"/>
    <mergeCell ref="E296:E303"/>
    <mergeCell ref="F306:H306"/>
    <mergeCell ref="F307:N307"/>
    <mergeCell ref="A326:A334"/>
    <mergeCell ref="B326:B334"/>
    <mergeCell ref="C326:C334"/>
    <mergeCell ref="D326:D334"/>
    <mergeCell ref="E326:E332"/>
    <mergeCell ref="F333:H333"/>
    <mergeCell ref="F334:N334"/>
    <mergeCell ref="A335:A343"/>
    <mergeCell ref="B335:B343"/>
    <mergeCell ref="C335:C343"/>
    <mergeCell ref="D335:D343"/>
    <mergeCell ref="E335:E341"/>
    <mergeCell ref="F342:H342"/>
    <mergeCell ref="F343:N343"/>
    <mergeCell ref="N338:N341"/>
    <mergeCell ref="N347:N350"/>
    <mergeCell ref="A344:A352"/>
    <mergeCell ref="B344:B352"/>
    <mergeCell ref="C344:C352"/>
    <mergeCell ref="D344:D352"/>
    <mergeCell ref="E344:E350"/>
    <mergeCell ref="F351:H351"/>
    <mergeCell ref="F352:N352"/>
    <mergeCell ref="N356:N359"/>
    <mergeCell ref="N365:N368"/>
    <mergeCell ref="N269:N272"/>
    <mergeCell ref="N278:N281"/>
    <mergeCell ref="N287:N290"/>
    <mergeCell ref="N299:N302"/>
    <mergeCell ref="N311:N314"/>
    <mergeCell ref="N320:N323"/>
    <mergeCell ref="N329:N332"/>
    <mergeCell ref="A362:A370"/>
    <mergeCell ref="B362:B370"/>
    <mergeCell ref="C362:C370"/>
    <mergeCell ref="D362:D370"/>
    <mergeCell ref="E362:E368"/>
    <mergeCell ref="F369:H369"/>
    <mergeCell ref="F370:N370"/>
    <mergeCell ref="B371:B389"/>
    <mergeCell ref="C371:C389"/>
    <mergeCell ref="D371:D389"/>
    <mergeCell ref="E371:E387"/>
    <mergeCell ref="N374:N387"/>
    <mergeCell ref="F388:H388"/>
    <mergeCell ref="F389:N389"/>
    <mergeCell ref="F397:H397"/>
    <mergeCell ref="F398:N398"/>
    <mergeCell ref="A371:A389"/>
    <mergeCell ref="A390:A398"/>
    <mergeCell ref="B390:B398"/>
    <mergeCell ref="C390:C398"/>
    <mergeCell ref="D390:D398"/>
    <mergeCell ref="E390:E396"/>
    <mergeCell ref="N393:N396"/>
    <mergeCell ref="B239:B247"/>
    <mergeCell ref="C239:C247"/>
    <mergeCell ref="D239:D247"/>
    <mergeCell ref="E239:E245"/>
    <mergeCell ref="N242:N245"/>
    <mergeCell ref="F247:N247"/>
    <mergeCell ref="N251:N254"/>
    <mergeCell ref="F256:N256"/>
    <mergeCell ref="A239:A247"/>
    <mergeCell ref="A248:A256"/>
    <mergeCell ref="B248:B256"/>
    <mergeCell ref="C248:C256"/>
    <mergeCell ref="D248:D256"/>
    <mergeCell ref="E248:E254"/>
    <mergeCell ref="A257:A265"/>
    <mergeCell ref="A275:A283"/>
    <mergeCell ref="B275:B283"/>
    <mergeCell ref="C275:C283"/>
    <mergeCell ref="D275:D283"/>
    <mergeCell ref="E275:E281"/>
    <mergeCell ref="F282:H282"/>
    <mergeCell ref="F283:N283"/>
    <mergeCell ref="D257:D265"/>
    <mergeCell ref="E257:E263"/>
    <mergeCell ref="N260:N263"/>
    <mergeCell ref="F264:H264"/>
    <mergeCell ref="F265:N265"/>
    <mergeCell ref="F273:H273"/>
    <mergeCell ref="F274:N274"/>
    <mergeCell ref="B257:B265"/>
    <mergeCell ref="C257:C265"/>
    <mergeCell ref="A266:A274"/>
    <mergeCell ref="B266:B274"/>
    <mergeCell ref="C266:C274"/>
    <mergeCell ref="D266:D274"/>
    <mergeCell ref="E266:E272"/>
    <mergeCell ref="A353:A361"/>
    <mergeCell ref="B353:B361"/>
    <mergeCell ref="C353:C361"/>
    <mergeCell ref="D353:D361"/>
    <mergeCell ref="E353:E359"/>
    <mergeCell ref="F360:H360"/>
    <mergeCell ref="F361:N361"/>
    <mergeCell ref="F406:H406"/>
    <mergeCell ref="F415:H415"/>
  </mergeCells>
  <dataValidations>
    <dataValidation type="custom" allowBlank="1" showDropDown="1" showInputMessage="1" showErrorMessage="1" prompt="資料重複" sqref="A498:A512">
      <formula1>COUNTIF($A$489:A1426, A498)=1</formula1>
    </dataValidation>
    <dataValidation type="custom" allowBlank="1" showDropDown="1" showInputMessage="1" showErrorMessage="1" prompt="資料重複" sqref="A513:A1426">
      <formula1>COUNTIF($A$489:A1426, A513)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0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